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 Clerk\AUDIT\2016-17\"/>
    </mc:Choice>
  </mc:AlternateContent>
  <bookViews>
    <workbookView xWindow="-705" yWindow="30" windowWidth="20730" windowHeight="10035" activeTab="5"/>
  </bookViews>
  <sheets>
    <sheet name="2012-13" sheetId="1" r:id="rId1"/>
    <sheet name="2013-14" sheetId="2" r:id="rId2"/>
    <sheet name="2015 return " sheetId="4" r:id="rId3"/>
    <sheet name="2014-15" sheetId="3" r:id="rId4"/>
    <sheet name="2015-16" sheetId="5" r:id="rId5"/>
    <sheet name="2016-17" sheetId="6" r:id="rId6"/>
  </sheets>
  <calcPr calcId="152511"/>
</workbook>
</file>

<file path=xl/calcChain.xml><?xml version="1.0" encoding="utf-8"?>
<calcChain xmlns="http://schemas.openxmlformats.org/spreadsheetml/2006/main">
  <c r="E9" i="6" l="1"/>
  <c r="D20" i="6" l="1"/>
  <c r="D18" i="6"/>
  <c r="G18" i="6" s="1"/>
  <c r="D13" i="6"/>
  <c r="D11" i="6"/>
  <c r="G11" i="6" s="1"/>
  <c r="D9" i="6"/>
  <c r="D18" i="5"/>
  <c r="D20" i="5"/>
  <c r="D13" i="5"/>
  <c r="D11" i="5"/>
  <c r="D9" i="5"/>
  <c r="E18" i="6" l="1"/>
  <c r="E11" i="6"/>
  <c r="D20" i="4"/>
  <c r="D18" i="4"/>
  <c r="D13" i="4"/>
  <c r="D11" i="4"/>
  <c r="D9" i="4"/>
  <c r="D11" i="3" l="1"/>
  <c r="D13" i="3"/>
  <c r="D18" i="3"/>
  <c r="D20" i="3"/>
  <c r="D9" i="3"/>
  <c r="F28" i="1"/>
  <c r="F23" i="1"/>
  <c r="F5" i="2"/>
  <c r="F18" i="1"/>
  <c r="F6" i="1"/>
</calcChain>
</file>

<file path=xl/sharedStrings.xml><?xml version="1.0" encoding="utf-8"?>
<sst xmlns="http://schemas.openxmlformats.org/spreadsheetml/2006/main" count="180" uniqueCount="58">
  <si>
    <t>EXPLANATIONS for TEDBURN ST MARY PARISH COUNCIL AUDIT 2012/13</t>
  </si>
  <si>
    <t>Increase in website ad sales</t>
  </si>
  <si>
    <t>Increase in Youth Group reserves</t>
  </si>
  <si>
    <t>Jubilee mug sales</t>
  </si>
  <si>
    <t>Decrease in Footpath &amp; Bridleways grants</t>
  </si>
  <si>
    <t xml:space="preserve">Decrease burial fees </t>
  </si>
  <si>
    <t xml:space="preserve">Decrease in bank interest </t>
  </si>
  <si>
    <t>BOX 3 - total other receipts</t>
  </si>
  <si>
    <t>REASON</t>
  </si>
  <si>
    <t>Figure in 2012 column</t>
  </si>
  <si>
    <t>figure in 2013 column</t>
  </si>
  <si>
    <t>Variance (2013 figure less 2012 figure)</t>
  </si>
  <si>
    <t>Granite sale last year as one off nothing this year</t>
  </si>
  <si>
    <t>Increase in Grants received for Youth group, bus shelter and Play equipment</t>
  </si>
  <si>
    <t>No Diamond Jubilee Grant received this year</t>
  </si>
  <si>
    <t xml:space="preserve">No assistance with hall rent </t>
  </si>
  <si>
    <t>EXPLANATIONS for TEDBURN ST MARY PARISH COUNCIL AUDIT 2013/14</t>
  </si>
  <si>
    <t>Figure in 2013 column</t>
  </si>
  <si>
    <t>figure in 2014 column</t>
  </si>
  <si>
    <t>BOX 7 - balances carried forward</t>
  </si>
  <si>
    <t xml:space="preserve">Increase in reserves due to holding funds for purchase of Play equipment </t>
  </si>
  <si>
    <t>and Youth Provision which was not done last year</t>
  </si>
  <si>
    <t>savings made to staff costs &amp; less grants given to boost reserves for future years</t>
  </si>
  <si>
    <t>Box on Section 1</t>
  </si>
  <si>
    <t>£</t>
  </si>
  <si>
    <t>(2014 less 2013)</t>
  </si>
  <si>
    <t>Exlanation required?</t>
  </si>
  <si>
    <t>Less than £250 - NO</t>
  </si>
  <si>
    <t>More than 15% - YES</t>
  </si>
  <si>
    <t>Variance</t>
  </si>
  <si>
    <t>Inrease (+) or</t>
  </si>
  <si>
    <t>decrease (-)</t>
  </si>
  <si>
    <t>%</t>
  </si>
  <si>
    <t xml:space="preserve">multiplied </t>
  </si>
  <si>
    <t>by 100)</t>
  </si>
  <si>
    <t>Less than 15% - NO</t>
  </si>
  <si>
    <t xml:space="preserve">Box 2 </t>
  </si>
  <si>
    <t>Precept</t>
  </si>
  <si>
    <t>Box 3</t>
  </si>
  <si>
    <t>Total other receipts</t>
  </si>
  <si>
    <t>Box 4</t>
  </si>
  <si>
    <t>staff costs</t>
  </si>
  <si>
    <t>Box 5</t>
  </si>
  <si>
    <t>Loan Interest/</t>
  </si>
  <si>
    <t>capital repayments</t>
  </si>
  <si>
    <t>Box 6</t>
  </si>
  <si>
    <t>All other payments</t>
  </si>
  <si>
    <t xml:space="preserve">Box 9 </t>
  </si>
  <si>
    <t>Total fixed assets</t>
  </si>
  <si>
    <t>NO</t>
  </si>
  <si>
    <t>YES</t>
  </si>
  <si>
    <t xml:space="preserve">(Variance divided </t>
  </si>
  <si>
    <t>restated</t>
  </si>
  <si>
    <t>BY 2014 figure</t>
  </si>
  <si>
    <t>(2015 less 2014)</t>
  </si>
  <si>
    <t>BY 2015 figure</t>
  </si>
  <si>
    <t>(2017 less 2016)</t>
  </si>
  <si>
    <t>BY 2016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</si>
</sst>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6" fontId="1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6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G31" sqref="G31"/>
    </sheetView>
  </sheetViews>
  <sheetFormatPr defaultRowHeight="15" x14ac:dyDescent="0.25"/>
  <cols>
    <col min="5" max="5" width="41.7109375" customWidth="1"/>
  </cols>
  <sheetData>
    <row r="1" spans="1:6" x14ac:dyDescent="0.25">
      <c r="A1" t="s">
        <v>0</v>
      </c>
    </row>
    <row r="3" spans="1:6" x14ac:dyDescent="0.25">
      <c r="A3" s="3" t="s">
        <v>7</v>
      </c>
      <c r="B3" s="5"/>
      <c r="C3" s="5"/>
      <c r="D3" s="4"/>
      <c r="E3" s="4"/>
      <c r="F3" s="1"/>
    </row>
    <row r="4" spans="1:6" x14ac:dyDescent="0.25">
      <c r="A4" s="3" t="s">
        <v>9</v>
      </c>
      <c r="B4" s="5"/>
      <c r="C4" s="5"/>
      <c r="D4" s="4"/>
      <c r="E4" s="4"/>
      <c r="F4" s="1">
        <v>4235</v>
      </c>
    </row>
    <row r="5" spans="1:6" x14ac:dyDescent="0.25">
      <c r="A5" s="3" t="s">
        <v>10</v>
      </c>
      <c r="B5" s="5"/>
      <c r="C5" s="5"/>
      <c r="D5" s="4"/>
      <c r="E5" s="4"/>
      <c r="F5" s="1">
        <v>8380</v>
      </c>
    </row>
    <row r="6" spans="1:6" x14ac:dyDescent="0.25">
      <c r="A6" s="3" t="s">
        <v>11</v>
      </c>
      <c r="B6" s="5"/>
      <c r="C6" s="5"/>
      <c r="D6" s="4"/>
      <c r="E6" s="4"/>
      <c r="F6" s="1">
        <f>SUM(F5-F4)</f>
        <v>4145</v>
      </c>
    </row>
    <row r="7" spans="1:6" x14ac:dyDescent="0.25">
      <c r="A7" s="1" t="s">
        <v>8</v>
      </c>
      <c r="B7" s="3"/>
      <c r="C7" s="5"/>
      <c r="D7" s="5"/>
      <c r="E7" s="4"/>
      <c r="F7" s="1"/>
    </row>
    <row r="8" spans="1:6" x14ac:dyDescent="0.25">
      <c r="A8" s="1">
        <v>1</v>
      </c>
      <c r="B8" s="6" t="s">
        <v>13</v>
      </c>
      <c r="C8" s="5"/>
      <c r="D8" s="5"/>
      <c r="E8" s="4"/>
      <c r="F8" s="2">
        <v>5304</v>
      </c>
    </row>
    <row r="9" spans="1:6" x14ac:dyDescent="0.25">
      <c r="A9" s="1">
        <v>2</v>
      </c>
      <c r="B9" s="6" t="s">
        <v>1</v>
      </c>
      <c r="C9" s="5"/>
      <c r="D9" s="5"/>
      <c r="E9" s="4"/>
      <c r="F9" s="2">
        <v>25</v>
      </c>
    </row>
    <row r="10" spans="1:6" x14ac:dyDescent="0.25">
      <c r="A10" s="1">
        <v>3</v>
      </c>
      <c r="B10" s="6" t="s">
        <v>2</v>
      </c>
      <c r="C10" s="5"/>
      <c r="D10" s="5"/>
      <c r="E10" s="4"/>
      <c r="F10" s="2">
        <v>1607</v>
      </c>
    </row>
    <row r="11" spans="1:6" x14ac:dyDescent="0.25">
      <c r="A11" s="1">
        <v>4</v>
      </c>
      <c r="B11" s="6" t="s">
        <v>3</v>
      </c>
      <c r="C11" s="5"/>
      <c r="D11" s="5"/>
      <c r="E11" s="4"/>
      <c r="F11" s="2">
        <v>164</v>
      </c>
    </row>
    <row r="12" spans="1:6" x14ac:dyDescent="0.25">
      <c r="A12" s="1">
        <v>5</v>
      </c>
      <c r="B12" s="6" t="s">
        <v>4</v>
      </c>
      <c r="C12" s="5"/>
      <c r="D12" s="5"/>
      <c r="E12" s="4"/>
      <c r="F12" s="2">
        <v>-330</v>
      </c>
    </row>
    <row r="13" spans="1:6" x14ac:dyDescent="0.25">
      <c r="A13" s="1">
        <v>6</v>
      </c>
      <c r="B13" s="6" t="s">
        <v>5</v>
      </c>
      <c r="C13" s="5"/>
      <c r="D13" s="5"/>
      <c r="E13" s="4"/>
      <c r="F13" s="2">
        <v>-1359</v>
      </c>
    </row>
    <row r="14" spans="1:6" x14ac:dyDescent="0.25">
      <c r="A14" s="1">
        <v>7</v>
      </c>
      <c r="B14" s="6" t="s">
        <v>6</v>
      </c>
      <c r="C14" s="5"/>
      <c r="D14" s="5"/>
      <c r="E14" s="4"/>
      <c r="F14" s="2">
        <v>-10</v>
      </c>
    </row>
    <row r="15" spans="1:6" x14ac:dyDescent="0.25">
      <c r="A15" s="1">
        <v>8</v>
      </c>
      <c r="B15" s="6" t="s">
        <v>12</v>
      </c>
      <c r="C15" s="5"/>
      <c r="D15" s="5"/>
      <c r="E15" s="4"/>
      <c r="F15" s="2">
        <v>-981</v>
      </c>
    </row>
    <row r="16" spans="1:6" x14ac:dyDescent="0.25">
      <c r="A16" s="1">
        <v>9</v>
      </c>
      <c r="B16" s="6" t="s">
        <v>14</v>
      </c>
      <c r="C16" s="5"/>
      <c r="D16" s="5"/>
      <c r="E16" s="4"/>
      <c r="F16" s="2">
        <v>-250</v>
      </c>
    </row>
    <row r="17" spans="1:6" x14ac:dyDescent="0.25">
      <c r="A17" s="1">
        <v>10</v>
      </c>
      <c r="B17" s="6" t="s">
        <v>15</v>
      </c>
      <c r="C17" s="5"/>
      <c r="D17" s="5"/>
      <c r="E17" s="4"/>
      <c r="F17" s="2">
        <v>-25</v>
      </c>
    </row>
    <row r="18" spans="1:6" x14ac:dyDescent="0.25">
      <c r="A18" s="1"/>
      <c r="B18" s="3"/>
      <c r="C18" s="5"/>
      <c r="D18" s="5"/>
      <c r="E18" s="4"/>
      <c r="F18" s="2">
        <f>SUM(F8:F17)</f>
        <v>4145</v>
      </c>
    </row>
    <row r="20" spans="1:6" x14ac:dyDescent="0.25">
      <c r="A20" s="3" t="s">
        <v>19</v>
      </c>
      <c r="B20" s="5"/>
      <c r="C20" s="5"/>
      <c r="D20" s="4"/>
      <c r="E20" s="4"/>
      <c r="F20" s="1"/>
    </row>
    <row r="21" spans="1:6" x14ac:dyDescent="0.25">
      <c r="A21" s="3" t="s">
        <v>9</v>
      </c>
      <c r="B21" s="5"/>
      <c r="C21" s="5"/>
      <c r="D21" s="4"/>
      <c r="E21" s="4"/>
      <c r="F21" s="1">
        <v>13969</v>
      </c>
    </row>
    <row r="22" spans="1:6" x14ac:dyDescent="0.25">
      <c r="A22" s="3" t="s">
        <v>10</v>
      </c>
      <c r="B22" s="5"/>
      <c r="C22" s="5"/>
      <c r="D22" s="4"/>
      <c r="E22" s="4"/>
      <c r="F22" s="1">
        <v>20450</v>
      </c>
    </row>
    <row r="23" spans="1:6" x14ac:dyDescent="0.25">
      <c r="A23" s="3" t="s">
        <v>11</v>
      </c>
      <c r="B23" s="5"/>
      <c r="C23" s="5"/>
      <c r="D23" s="4"/>
      <c r="E23" s="4"/>
      <c r="F23" s="1">
        <f>SUM(F22-F21)</f>
        <v>6481</v>
      </c>
    </row>
    <row r="24" spans="1:6" x14ac:dyDescent="0.25">
      <c r="A24" s="1" t="s">
        <v>8</v>
      </c>
      <c r="B24" s="3"/>
      <c r="C24" s="5"/>
      <c r="D24" s="5"/>
      <c r="E24" s="4"/>
      <c r="F24" s="1"/>
    </row>
    <row r="25" spans="1:6" ht="29.25" customHeight="1" x14ac:dyDescent="0.25">
      <c r="A25" s="1">
        <v>1</v>
      </c>
      <c r="B25" s="7" t="s">
        <v>20</v>
      </c>
      <c r="C25" s="8"/>
      <c r="D25" s="8"/>
      <c r="E25" s="9"/>
      <c r="F25" s="2">
        <v>4312</v>
      </c>
    </row>
    <row r="26" spans="1:6" x14ac:dyDescent="0.25">
      <c r="A26" s="1"/>
      <c r="B26" s="10" t="s">
        <v>21</v>
      </c>
      <c r="C26" s="11"/>
      <c r="D26" s="11"/>
      <c r="E26" s="12"/>
      <c r="F26" s="2"/>
    </row>
    <row r="27" spans="1:6" x14ac:dyDescent="0.25">
      <c r="A27" s="1">
        <v>3</v>
      </c>
      <c r="B27" s="6" t="s">
        <v>22</v>
      </c>
      <c r="C27" s="5"/>
      <c r="D27" s="5"/>
      <c r="E27" s="4"/>
      <c r="F27" s="2">
        <v>2169</v>
      </c>
    </row>
    <row r="28" spans="1:6" x14ac:dyDescent="0.25">
      <c r="A28" s="3"/>
      <c r="B28" s="5"/>
      <c r="C28" s="5"/>
      <c r="D28" s="5"/>
      <c r="E28" s="5"/>
      <c r="F28" s="13">
        <f>SUM(F25:F27)</f>
        <v>6481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16</v>
      </c>
    </row>
    <row r="2" spans="1:6" x14ac:dyDescent="0.25">
      <c r="A2" t="s">
        <v>7</v>
      </c>
    </row>
    <row r="3" spans="1:6" x14ac:dyDescent="0.25">
      <c r="A3" t="s">
        <v>17</v>
      </c>
      <c r="F3">
        <v>8380</v>
      </c>
    </row>
    <row r="4" spans="1:6" x14ac:dyDescent="0.25">
      <c r="A4" t="s">
        <v>18</v>
      </c>
    </row>
    <row r="5" spans="1:6" x14ac:dyDescent="0.25">
      <c r="A5" t="s">
        <v>11</v>
      </c>
      <c r="F5">
        <f>SUM(F4-F3)</f>
        <v>-8380</v>
      </c>
    </row>
    <row r="6" spans="1:6" x14ac:dyDescent="0.25">
      <c r="A6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1" sqref="E11"/>
    </sheetView>
  </sheetViews>
  <sheetFormatPr defaultRowHeight="15" x14ac:dyDescent="0.25"/>
  <cols>
    <col min="1" max="1" width="19" customWidth="1"/>
    <col min="2" max="2" width="8.7109375" customWidth="1"/>
    <col min="3" max="3" width="7.28515625" customWidth="1"/>
    <col min="4" max="4" width="15.28515625" customWidth="1"/>
    <col min="5" max="5" width="15.5703125" customWidth="1"/>
    <col min="6" max="6" width="21.140625" customWidth="1"/>
  </cols>
  <sheetData>
    <row r="1" spans="1:6" x14ac:dyDescent="0.25">
      <c r="A1" s="15" t="s">
        <v>23</v>
      </c>
      <c r="B1" s="16">
        <v>2014</v>
      </c>
      <c r="C1" s="16">
        <v>2015</v>
      </c>
      <c r="D1" s="16" t="s">
        <v>29</v>
      </c>
      <c r="E1" s="16" t="s">
        <v>32</v>
      </c>
      <c r="F1" s="16" t="s">
        <v>26</v>
      </c>
    </row>
    <row r="2" spans="1:6" x14ac:dyDescent="0.25">
      <c r="A2" s="19"/>
      <c r="B2" s="20"/>
      <c r="C2" s="20"/>
      <c r="D2" s="20" t="s">
        <v>30</v>
      </c>
      <c r="E2" s="20" t="s">
        <v>51</v>
      </c>
      <c r="F2" s="20" t="s">
        <v>27</v>
      </c>
    </row>
    <row r="3" spans="1:6" x14ac:dyDescent="0.25">
      <c r="A3" s="19"/>
      <c r="B3" s="20"/>
      <c r="C3" s="20"/>
      <c r="D3" s="20"/>
      <c r="E3" s="20"/>
      <c r="F3" s="20" t="s">
        <v>28</v>
      </c>
    </row>
    <row r="4" spans="1:6" x14ac:dyDescent="0.25">
      <c r="A4" s="19"/>
      <c r="B4" s="20"/>
      <c r="C4" s="20"/>
      <c r="D4" s="20" t="s">
        <v>31</v>
      </c>
      <c r="E4" s="20" t="s">
        <v>53</v>
      </c>
      <c r="F4" s="20" t="s">
        <v>28</v>
      </c>
    </row>
    <row r="5" spans="1:6" x14ac:dyDescent="0.25">
      <c r="A5" s="19"/>
      <c r="B5" s="20"/>
      <c r="C5" s="20"/>
      <c r="D5" s="20"/>
      <c r="E5" s="20" t="s">
        <v>33</v>
      </c>
      <c r="F5" s="20" t="s">
        <v>35</v>
      </c>
    </row>
    <row r="6" spans="1:6" x14ac:dyDescent="0.25">
      <c r="A6" s="19"/>
      <c r="B6" s="20"/>
      <c r="C6" s="20"/>
      <c r="D6" s="20"/>
      <c r="E6" s="20" t="s">
        <v>34</v>
      </c>
      <c r="F6" s="20"/>
    </row>
    <row r="7" spans="1:6" x14ac:dyDescent="0.25">
      <c r="A7" s="19"/>
      <c r="B7" s="20"/>
      <c r="C7" s="20"/>
      <c r="D7" s="20" t="s">
        <v>54</v>
      </c>
      <c r="E7" s="20"/>
      <c r="F7" s="19"/>
    </row>
    <row r="8" spans="1:6" x14ac:dyDescent="0.25">
      <c r="A8" s="17"/>
      <c r="B8" s="18" t="s">
        <v>24</v>
      </c>
      <c r="C8" s="18" t="s">
        <v>24</v>
      </c>
      <c r="D8" s="18" t="s">
        <v>24</v>
      </c>
      <c r="E8" s="18"/>
      <c r="F8" s="17"/>
    </row>
    <row r="9" spans="1:6" x14ac:dyDescent="0.25">
      <c r="A9" s="15" t="s">
        <v>36</v>
      </c>
      <c r="B9" s="15">
        <v>4615</v>
      </c>
      <c r="C9" s="15">
        <v>4625</v>
      </c>
      <c r="D9" s="16">
        <f>SUM(C9-B9)</f>
        <v>10</v>
      </c>
      <c r="E9" s="21">
        <v>0.2</v>
      </c>
      <c r="F9" s="15" t="s">
        <v>49</v>
      </c>
    </row>
    <row r="10" spans="1:6" x14ac:dyDescent="0.25">
      <c r="A10" s="17" t="s">
        <v>37</v>
      </c>
      <c r="B10" s="17" t="s">
        <v>52</v>
      </c>
      <c r="C10" s="17"/>
      <c r="D10" s="18"/>
      <c r="E10" s="23"/>
      <c r="F10" s="18"/>
    </row>
    <row r="11" spans="1:6" x14ac:dyDescent="0.25">
      <c r="A11" s="15" t="s">
        <v>38</v>
      </c>
      <c r="B11" s="15">
        <v>4830</v>
      </c>
      <c r="C11" s="15">
        <v>1129</v>
      </c>
      <c r="D11" s="16">
        <f t="shared" ref="D11:D20" si="0">SUM(C11-B11)</f>
        <v>-3701</v>
      </c>
      <c r="E11" s="21">
        <v>3.02</v>
      </c>
      <c r="F11" s="15" t="s">
        <v>50</v>
      </c>
    </row>
    <row r="12" spans="1:6" x14ac:dyDescent="0.25">
      <c r="A12" s="17" t="s">
        <v>39</v>
      </c>
      <c r="B12" s="17" t="s">
        <v>52</v>
      </c>
      <c r="C12" s="17"/>
      <c r="D12" s="18"/>
      <c r="E12" s="23"/>
      <c r="F12" s="17"/>
    </row>
    <row r="13" spans="1:6" x14ac:dyDescent="0.25">
      <c r="A13" s="15" t="s">
        <v>40</v>
      </c>
      <c r="B13" s="15">
        <v>2069</v>
      </c>
      <c r="C13" s="15">
        <v>2069</v>
      </c>
      <c r="D13" s="16">
        <f t="shared" si="0"/>
        <v>0</v>
      </c>
      <c r="E13" s="21">
        <v>-0.02</v>
      </c>
      <c r="F13" s="15" t="s">
        <v>49</v>
      </c>
    </row>
    <row r="14" spans="1:6" x14ac:dyDescent="0.25">
      <c r="A14" s="17" t="s">
        <v>41</v>
      </c>
      <c r="B14" s="17"/>
      <c r="C14" s="17"/>
      <c r="D14" s="18"/>
      <c r="E14" s="23"/>
      <c r="F14" s="17"/>
    </row>
    <row r="15" spans="1:6" x14ac:dyDescent="0.25">
      <c r="A15" s="15" t="s">
        <v>42</v>
      </c>
      <c r="B15" s="15">
        <v>0</v>
      </c>
      <c r="C15" s="15"/>
      <c r="D15" s="16">
        <v>0</v>
      </c>
      <c r="E15" s="22"/>
      <c r="F15" s="15" t="s">
        <v>49</v>
      </c>
    </row>
    <row r="16" spans="1:6" x14ac:dyDescent="0.25">
      <c r="A16" s="19" t="s">
        <v>43</v>
      </c>
      <c r="B16" s="19"/>
      <c r="C16" s="19"/>
      <c r="D16" s="20"/>
      <c r="E16" s="24"/>
      <c r="F16" s="19"/>
    </row>
    <row r="17" spans="1:6" x14ac:dyDescent="0.25">
      <c r="A17" s="19" t="s">
        <v>44</v>
      </c>
      <c r="B17" s="17"/>
      <c r="C17" s="17"/>
      <c r="D17" s="18"/>
      <c r="E17" s="24"/>
      <c r="F17" s="19"/>
    </row>
    <row r="18" spans="1:6" x14ac:dyDescent="0.25">
      <c r="A18" s="15" t="s">
        <v>45</v>
      </c>
      <c r="B18" s="15">
        <v>4886</v>
      </c>
      <c r="C18" s="15">
        <v>1383</v>
      </c>
      <c r="D18" s="16">
        <f>SUM(C18-B18)</f>
        <v>-3503</v>
      </c>
      <c r="E18" s="21">
        <v>0.76</v>
      </c>
      <c r="F18" s="15" t="s">
        <v>50</v>
      </c>
    </row>
    <row r="19" spans="1:6" x14ac:dyDescent="0.25">
      <c r="A19" s="19" t="s">
        <v>46</v>
      </c>
      <c r="B19" s="17"/>
      <c r="C19" s="17"/>
      <c r="D19" s="17"/>
      <c r="E19" s="24"/>
      <c r="F19" s="19"/>
    </row>
    <row r="20" spans="1:6" x14ac:dyDescent="0.25">
      <c r="A20" s="15" t="s">
        <v>47</v>
      </c>
      <c r="B20" s="15">
        <v>20844</v>
      </c>
      <c r="C20" s="15">
        <v>20844</v>
      </c>
      <c r="D20" s="16">
        <f t="shared" si="0"/>
        <v>0</v>
      </c>
      <c r="E20" s="21"/>
      <c r="F20" s="15" t="s">
        <v>49</v>
      </c>
    </row>
    <row r="21" spans="1:6" x14ac:dyDescent="0.25">
      <c r="A21" s="17" t="s">
        <v>48</v>
      </c>
      <c r="B21" s="17"/>
      <c r="C21" s="17"/>
      <c r="D21" s="18"/>
      <c r="E21" s="23"/>
      <c r="F21" s="1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5" sqref="E5"/>
    </sheetView>
  </sheetViews>
  <sheetFormatPr defaultRowHeight="15" x14ac:dyDescent="0.25"/>
  <cols>
    <col min="1" max="1" width="19.28515625" customWidth="1"/>
    <col min="2" max="2" width="7.5703125" customWidth="1"/>
    <col min="3" max="3" width="7.7109375" customWidth="1"/>
    <col min="4" max="4" width="16.140625" customWidth="1"/>
    <col min="5" max="5" width="17.5703125" customWidth="1"/>
    <col min="6" max="6" width="18.5703125" customWidth="1"/>
  </cols>
  <sheetData>
    <row r="1" spans="1:7" ht="28.5" customHeight="1" x14ac:dyDescent="0.25">
      <c r="A1" s="15" t="s">
        <v>23</v>
      </c>
      <c r="B1" s="16">
        <v>2014</v>
      </c>
      <c r="C1" s="16">
        <v>2015</v>
      </c>
      <c r="D1" s="16" t="s">
        <v>29</v>
      </c>
      <c r="E1" s="16" t="s">
        <v>32</v>
      </c>
      <c r="F1" s="16" t="s">
        <v>26</v>
      </c>
      <c r="G1" s="14"/>
    </row>
    <row r="2" spans="1:7" ht="18.75" customHeight="1" x14ac:dyDescent="0.25">
      <c r="A2" s="19"/>
      <c r="B2" s="20"/>
      <c r="C2" s="20"/>
      <c r="D2" s="20" t="s">
        <v>30</v>
      </c>
      <c r="E2" s="20" t="s">
        <v>51</v>
      </c>
      <c r="F2" s="20" t="s">
        <v>27</v>
      </c>
      <c r="G2" s="14"/>
    </row>
    <row r="3" spans="1:7" ht="99.75" hidden="1" customHeight="1" x14ac:dyDescent="0.25">
      <c r="A3" s="19"/>
      <c r="B3" s="20"/>
      <c r="C3" s="20"/>
      <c r="D3" s="20"/>
      <c r="E3" s="20"/>
      <c r="F3" s="20" t="s">
        <v>28</v>
      </c>
      <c r="G3" s="14"/>
    </row>
    <row r="4" spans="1:7" ht="16.5" customHeight="1" x14ac:dyDescent="0.25">
      <c r="A4" s="19"/>
      <c r="B4" s="20"/>
      <c r="C4" s="20"/>
      <c r="D4" s="20" t="s">
        <v>31</v>
      </c>
      <c r="E4" s="20" t="s">
        <v>53</v>
      </c>
      <c r="F4" s="20" t="s">
        <v>28</v>
      </c>
      <c r="G4" s="14"/>
    </row>
    <row r="5" spans="1:7" ht="15.75" customHeight="1" x14ac:dyDescent="0.25">
      <c r="A5" s="19"/>
      <c r="B5" s="20"/>
      <c r="C5" s="20"/>
      <c r="D5" s="20"/>
      <c r="E5" s="20" t="s">
        <v>33</v>
      </c>
      <c r="F5" s="20" t="s">
        <v>35</v>
      </c>
      <c r="G5" s="14"/>
    </row>
    <row r="6" spans="1:7" ht="13.5" customHeight="1" x14ac:dyDescent="0.25">
      <c r="A6" s="19"/>
      <c r="B6" s="20"/>
      <c r="C6" s="20"/>
      <c r="D6" s="20"/>
      <c r="E6" s="20" t="s">
        <v>34</v>
      </c>
      <c r="F6" s="20"/>
      <c r="G6" s="14"/>
    </row>
    <row r="7" spans="1:7" x14ac:dyDescent="0.25">
      <c r="A7" s="19"/>
      <c r="B7" s="20"/>
      <c r="C7" s="20"/>
      <c r="D7" s="20" t="s">
        <v>25</v>
      </c>
      <c r="E7" s="20"/>
      <c r="F7" s="19"/>
      <c r="G7" s="14"/>
    </row>
    <row r="8" spans="1:7" x14ac:dyDescent="0.25">
      <c r="A8" s="17"/>
      <c r="B8" s="18" t="s">
        <v>24</v>
      </c>
      <c r="C8" s="18" t="s">
        <v>24</v>
      </c>
      <c r="D8" s="18" t="s">
        <v>24</v>
      </c>
      <c r="E8" s="18"/>
      <c r="F8" s="17"/>
      <c r="G8" s="14"/>
    </row>
    <row r="9" spans="1:7" x14ac:dyDescent="0.25">
      <c r="A9" s="15" t="s">
        <v>36</v>
      </c>
      <c r="B9" s="15">
        <v>3990</v>
      </c>
      <c r="C9" s="15">
        <v>4815</v>
      </c>
      <c r="D9" s="16">
        <f>SUM(C9-B9)</f>
        <v>825</v>
      </c>
      <c r="E9" s="21">
        <v>0.2</v>
      </c>
      <c r="F9" s="15" t="s">
        <v>50</v>
      </c>
      <c r="G9" s="14"/>
    </row>
    <row r="10" spans="1:7" x14ac:dyDescent="0.25">
      <c r="A10" s="17" t="s">
        <v>37</v>
      </c>
      <c r="B10" s="17"/>
      <c r="C10" s="17"/>
      <c r="D10" s="18"/>
      <c r="E10" s="23"/>
      <c r="F10" s="18"/>
      <c r="G10" s="14"/>
    </row>
    <row r="11" spans="1:7" x14ac:dyDescent="0.25">
      <c r="A11" s="15" t="s">
        <v>38</v>
      </c>
      <c r="B11" s="15">
        <v>1152</v>
      </c>
      <c r="C11" s="15">
        <v>4630</v>
      </c>
      <c r="D11" s="16">
        <f t="shared" ref="D11:D20" si="0">SUM(C11-B11)</f>
        <v>3478</v>
      </c>
      <c r="E11" s="21">
        <v>3.02</v>
      </c>
      <c r="F11" s="15" t="s">
        <v>50</v>
      </c>
    </row>
    <row r="12" spans="1:7" x14ac:dyDescent="0.25">
      <c r="A12" s="17" t="s">
        <v>39</v>
      </c>
      <c r="B12" s="17"/>
      <c r="C12" s="17"/>
      <c r="D12" s="18"/>
      <c r="E12" s="23"/>
      <c r="F12" s="17"/>
    </row>
    <row r="13" spans="1:7" x14ac:dyDescent="0.25">
      <c r="A13" s="15" t="s">
        <v>40</v>
      </c>
      <c r="B13" s="15">
        <v>2119</v>
      </c>
      <c r="C13" s="15">
        <v>2069</v>
      </c>
      <c r="D13" s="16">
        <f t="shared" si="0"/>
        <v>-50</v>
      </c>
      <c r="E13" s="21">
        <v>-0.02</v>
      </c>
      <c r="F13" s="15" t="s">
        <v>49</v>
      </c>
    </row>
    <row r="14" spans="1:7" x14ac:dyDescent="0.25">
      <c r="A14" s="17" t="s">
        <v>41</v>
      </c>
      <c r="B14" s="17"/>
      <c r="C14" s="17"/>
      <c r="D14" s="18"/>
      <c r="E14" s="23"/>
      <c r="F14" s="17"/>
    </row>
    <row r="15" spans="1:7" x14ac:dyDescent="0.25">
      <c r="A15" s="15" t="s">
        <v>42</v>
      </c>
      <c r="B15" s="15">
        <v>0</v>
      </c>
      <c r="C15" s="15">
        <v>0</v>
      </c>
      <c r="D15" s="16">
        <v>0</v>
      </c>
      <c r="E15" s="22"/>
      <c r="F15" s="15" t="s">
        <v>49</v>
      </c>
    </row>
    <row r="16" spans="1:7" x14ac:dyDescent="0.25">
      <c r="A16" s="19" t="s">
        <v>43</v>
      </c>
      <c r="B16" s="19"/>
      <c r="C16" s="19"/>
      <c r="D16" s="20"/>
      <c r="E16" s="24"/>
      <c r="F16" s="19"/>
    </row>
    <row r="17" spans="1:6" x14ac:dyDescent="0.25">
      <c r="A17" s="19" t="s">
        <v>44</v>
      </c>
      <c r="B17" s="17"/>
      <c r="C17" s="17"/>
      <c r="D17" s="18"/>
      <c r="E17" s="24"/>
      <c r="F17" s="19"/>
    </row>
    <row r="18" spans="1:6" x14ac:dyDescent="0.25">
      <c r="A18" s="15" t="s">
        <v>45</v>
      </c>
      <c r="B18" s="15">
        <v>2775</v>
      </c>
      <c r="C18" s="15">
        <v>4886</v>
      </c>
      <c r="D18" s="16">
        <f>SUM(C18-B18)</f>
        <v>2111</v>
      </c>
      <c r="E18" s="21">
        <v>0.76</v>
      </c>
      <c r="F18" s="15" t="s">
        <v>50</v>
      </c>
    </row>
    <row r="19" spans="1:6" x14ac:dyDescent="0.25">
      <c r="A19" s="19" t="s">
        <v>46</v>
      </c>
      <c r="B19" s="17"/>
      <c r="C19" s="17"/>
      <c r="D19" s="17"/>
      <c r="E19" s="24"/>
      <c r="F19" s="19"/>
    </row>
    <row r="20" spans="1:6" x14ac:dyDescent="0.25">
      <c r="A20" s="15" t="s">
        <v>47</v>
      </c>
      <c r="B20" s="15">
        <v>20390</v>
      </c>
      <c r="C20" s="15">
        <v>20844</v>
      </c>
      <c r="D20" s="16">
        <f t="shared" si="0"/>
        <v>454</v>
      </c>
      <c r="E20" s="21">
        <v>2.1999999999999999E-2</v>
      </c>
      <c r="F20" s="15" t="s">
        <v>49</v>
      </c>
    </row>
    <row r="21" spans="1:6" x14ac:dyDescent="0.25">
      <c r="A21" s="17" t="s">
        <v>48</v>
      </c>
      <c r="B21" s="17"/>
      <c r="C21" s="17"/>
      <c r="D21" s="18"/>
      <c r="E21" s="23"/>
      <c r="F21" s="17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F21"/>
    </sheetView>
  </sheetViews>
  <sheetFormatPr defaultRowHeight="15" x14ac:dyDescent="0.25"/>
  <cols>
    <col min="1" max="1" width="28.28515625" customWidth="1"/>
    <col min="4" max="4" width="14.85546875" customWidth="1"/>
    <col min="5" max="5" width="28.5703125" customWidth="1"/>
    <col min="6" max="6" width="23.85546875" customWidth="1"/>
  </cols>
  <sheetData>
    <row r="1" spans="1:7" x14ac:dyDescent="0.25">
      <c r="A1" s="15" t="s">
        <v>23</v>
      </c>
      <c r="B1" s="16">
        <v>2015</v>
      </c>
      <c r="C1" s="16">
        <v>2016</v>
      </c>
      <c r="D1" s="16" t="s">
        <v>29</v>
      </c>
      <c r="E1" s="16" t="s">
        <v>32</v>
      </c>
      <c r="F1" s="16" t="s">
        <v>26</v>
      </c>
      <c r="G1" s="14"/>
    </row>
    <row r="2" spans="1:7" x14ac:dyDescent="0.25">
      <c r="A2" s="19"/>
      <c r="B2" s="20"/>
      <c r="C2" s="20"/>
      <c r="D2" s="20" t="s">
        <v>30</v>
      </c>
      <c r="E2" s="20" t="s">
        <v>51</v>
      </c>
      <c r="F2" s="20" t="s">
        <v>27</v>
      </c>
      <c r="G2" s="14"/>
    </row>
    <row r="3" spans="1:7" x14ac:dyDescent="0.25">
      <c r="A3" s="19"/>
      <c r="B3" s="20"/>
      <c r="C3" s="20"/>
      <c r="D3" s="20"/>
      <c r="E3" s="20"/>
      <c r="F3" s="20" t="s">
        <v>28</v>
      </c>
      <c r="G3" s="14"/>
    </row>
    <row r="4" spans="1:7" x14ac:dyDescent="0.25">
      <c r="A4" s="19"/>
      <c r="B4" s="20"/>
      <c r="C4" s="20"/>
      <c r="D4" s="20" t="s">
        <v>31</v>
      </c>
      <c r="E4" s="20" t="s">
        <v>55</v>
      </c>
      <c r="F4" s="20" t="s">
        <v>28</v>
      </c>
      <c r="G4" s="14"/>
    </row>
    <row r="5" spans="1:7" x14ac:dyDescent="0.25">
      <c r="A5" s="19"/>
      <c r="B5" s="20"/>
      <c r="C5" s="20"/>
      <c r="D5" s="20"/>
      <c r="E5" s="20" t="s">
        <v>33</v>
      </c>
      <c r="F5" s="20" t="s">
        <v>35</v>
      </c>
      <c r="G5" s="14"/>
    </row>
    <row r="6" spans="1:7" x14ac:dyDescent="0.25">
      <c r="A6" s="19"/>
      <c r="B6" s="20"/>
      <c r="C6" s="20"/>
      <c r="D6" s="20"/>
      <c r="E6" s="20" t="s">
        <v>34</v>
      </c>
      <c r="F6" s="20"/>
      <c r="G6" s="14"/>
    </row>
    <row r="7" spans="1:7" x14ac:dyDescent="0.25">
      <c r="A7" s="19"/>
      <c r="B7" s="20"/>
      <c r="C7" s="20"/>
      <c r="D7" s="20" t="s">
        <v>25</v>
      </c>
      <c r="E7" s="20"/>
      <c r="F7" s="19"/>
      <c r="G7" s="14"/>
    </row>
    <row r="8" spans="1:7" x14ac:dyDescent="0.25">
      <c r="A8" s="17"/>
      <c r="B8" s="18" t="s">
        <v>24</v>
      </c>
      <c r="C8" s="18" t="s">
        <v>24</v>
      </c>
      <c r="D8" s="18" t="s">
        <v>24</v>
      </c>
      <c r="E8" s="18"/>
      <c r="F8" s="17"/>
      <c r="G8" s="14"/>
    </row>
    <row r="9" spans="1:7" x14ac:dyDescent="0.25">
      <c r="A9" s="15" t="s">
        <v>36</v>
      </c>
      <c r="B9" s="15">
        <v>4625</v>
      </c>
      <c r="C9" s="15">
        <v>4625</v>
      </c>
      <c r="D9" s="16">
        <f>SUM(C9-B9)</f>
        <v>0</v>
      </c>
      <c r="E9" s="21">
        <v>0</v>
      </c>
      <c r="F9" s="15" t="s">
        <v>49</v>
      </c>
      <c r="G9" s="14"/>
    </row>
    <row r="10" spans="1:7" x14ac:dyDescent="0.25">
      <c r="A10" s="17" t="s">
        <v>37</v>
      </c>
      <c r="B10" s="17"/>
      <c r="C10" s="17"/>
      <c r="D10" s="18"/>
      <c r="E10" s="23"/>
      <c r="F10" s="18"/>
      <c r="G10" s="14"/>
    </row>
    <row r="11" spans="1:7" x14ac:dyDescent="0.25">
      <c r="A11" s="15" t="s">
        <v>38</v>
      </c>
      <c r="B11" s="15">
        <v>1129</v>
      </c>
      <c r="C11" s="15">
        <v>1438</v>
      </c>
      <c r="D11" s="16">
        <f t="shared" ref="D11:D20" si="0">SUM(C11-B11)</f>
        <v>309</v>
      </c>
      <c r="E11" s="21">
        <v>0.27360000000000001</v>
      </c>
      <c r="F11" s="15" t="s">
        <v>50</v>
      </c>
    </row>
    <row r="12" spans="1:7" x14ac:dyDescent="0.25">
      <c r="A12" s="17" t="s">
        <v>39</v>
      </c>
      <c r="B12" s="17"/>
      <c r="C12" s="17"/>
      <c r="D12" s="18"/>
      <c r="E12" s="23"/>
      <c r="F12" s="17"/>
    </row>
    <row r="13" spans="1:7" x14ac:dyDescent="0.25">
      <c r="A13" s="15" t="s">
        <v>40</v>
      </c>
      <c r="B13" s="15">
        <v>2069</v>
      </c>
      <c r="C13" s="15">
        <v>2069</v>
      </c>
      <c r="D13" s="16">
        <f t="shared" si="0"/>
        <v>0</v>
      </c>
      <c r="E13" s="21">
        <v>0</v>
      </c>
      <c r="F13" s="15" t="s">
        <v>49</v>
      </c>
    </row>
    <row r="14" spans="1:7" x14ac:dyDescent="0.25">
      <c r="A14" s="17" t="s">
        <v>41</v>
      </c>
      <c r="B14" s="17"/>
      <c r="C14" s="17"/>
      <c r="D14" s="18"/>
      <c r="E14" s="23"/>
      <c r="F14" s="17"/>
    </row>
    <row r="15" spans="1:7" x14ac:dyDescent="0.25">
      <c r="A15" s="15" t="s">
        <v>42</v>
      </c>
      <c r="B15" s="15">
        <v>0</v>
      </c>
      <c r="C15" s="15">
        <v>0</v>
      </c>
      <c r="D15" s="16">
        <v>0</v>
      </c>
      <c r="E15" s="22"/>
      <c r="F15" s="15" t="s">
        <v>49</v>
      </c>
    </row>
    <row r="16" spans="1:7" x14ac:dyDescent="0.25">
      <c r="A16" s="19" t="s">
        <v>43</v>
      </c>
      <c r="B16" s="19"/>
      <c r="C16" s="19"/>
      <c r="D16" s="20"/>
      <c r="E16" s="24"/>
      <c r="F16" s="19"/>
    </row>
    <row r="17" spans="1:6" x14ac:dyDescent="0.25">
      <c r="A17" s="19" t="s">
        <v>44</v>
      </c>
      <c r="B17" s="17"/>
      <c r="C17" s="17"/>
      <c r="D17" s="18"/>
      <c r="E17" s="24"/>
      <c r="F17" s="19"/>
    </row>
    <row r="18" spans="1:6" x14ac:dyDescent="0.25">
      <c r="A18" s="15" t="s">
        <v>45</v>
      </c>
      <c r="B18" s="15">
        <v>1383</v>
      </c>
      <c r="C18" s="15">
        <v>3476</v>
      </c>
      <c r="D18" s="16">
        <f>SUM(C18-B18)</f>
        <v>2093</v>
      </c>
      <c r="E18" s="21">
        <v>1.51</v>
      </c>
      <c r="F18" s="15" t="s">
        <v>50</v>
      </c>
    </row>
    <row r="19" spans="1:6" x14ac:dyDescent="0.25">
      <c r="A19" s="19" t="s">
        <v>46</v>
      </c>
      <c r="B19" s="17"/>
      <c r="C19" s="17"/>
      <c r="D19" s="17"/>
      <c r="E19" s="24"/>
      <c r="F19" s="19"/>
    </row>
    <row r="20" spans="1:6" x14ac:dyDescent="0.25">
      <c r="A20" s="15" t="s">
        <v>47</v>
      </c>
      <c r="B20" s="15">
        <v>20844</v>
      </c>
      <c r="C20" s="15">
        <v>20844</v>
      </c>
      <c r="D20" s="16">
        <f t="shared" si="0"/>
        <v>0</v>
      </c>
      <c r="E20" s="21">
        <v>0</v>
      </c>
      <c r="F20" s="15" t="s">
        <v>49</v>
      </c>
    </row>
    <row r="21" spans="1:6" x14ac:dyDescent="0.25">
      <c r="A21" s="17" t="s">
        <v>48</v>
      </c>
      <c r="B21" s="17"/>
      <c r="C21" s="17"/>
      <c r="D21" s="18"/>
      <c r="E21" s="23"/>
      <c r="F21" s="17"/>
    </row>
  </sheetData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9" sqref="C19"/>
    </sheetView>
  </sheetViews>
  <sheetFormatPr defaultRowHeight="15" x14ac:dyDescent="0.25"/>
  <cols>
    <col min="1" max="1" width="27.5703125" customWidth="1"/>
    <col min="3" max="3" width="11.28515625" customWidth="1"/>
    <col min="4" max="4" width="28" customWidth="1"/>
    <col min="5" max="5" width="20.140625" customWidth="1"/>
    <col min="6" max="6" width="27.7109375" customWidth="1"/>
  </cols>
  <sheetData>
    <row r="1" spans="1:7" x14ac:dyDescent="0.25">
      <c r="A1" s="15" t="s">
        <v>23</v>
      </c>
      <c r="B1" s="16">
        <v>2016</v>
      </c>
      <c r="C1" s="16">
        <v>2017</v>
      </c>
      <c r="D1" s="16" t="s">
        <v>29</v>
      </c>
      <c r="E1" s="16" t="s">
        <v>32</v>
      </c>
      <c r="F1" s="16" t="s">
        <v>26</v>
      </c>
    </row>
    <row r="2" spans="1:7" x14ac:dyDescent="0.25">
      <c r="A2" s="19"/>
      <c r="B2" s="20"/>
      <c r="C2" s="20"/>
      <c r="D2" s="20" t="s">
        <v>30</v>
      </c>
      <c r="E2" s="20" t="s">
        <v>51</v>
      </c>
      <c r="F2" s="20" t="s">
        <v>27</v>
      </c>
    </row>
    <row r="3" spans="1:7" x14ac:dyDescent="0.25">
      <c r="A3" s="19"/>
      <c r="B3" s="20"/>
      <c r="C3" s="20"/>
      <c r="D3" s="20"/>
      <c r="E3" s="20"/>
      <c r="F3" s="20" t="s">
        <v>28</v>
      </c>
    </row>
    <row r="4" spans="1:7" x14ac:dyDescent="0.25">
      <c r="A4" s="19"/>
      <c r="B4" s="20"/>
      <c r="C4" s="20"/>
      <c r="D4" s="20" t="s">
        <v>31</v>
      </c>
      <c r="E4" s="20" t="s">
        <v>57</v>
      </c>
      <c r="F4" s="20" t="s">
        <v>28</v>
      </c>
    </row>
    <row r="5" spans="1:7" x14ac:dyDescent="0.25">
      <c r="A5" s="19"/>
      <c r="B5" s="20"/>
      <c r="C5" s="20"/>
      <c r="D5" s="20"/>
      <c r="E5" s="20" t="s">
        <v>33</v>
      </c>
      <c r="F5" s="20" t="s">
        <v>35</v>
      </c>
    </row>
    <row r="6" spans="1:7" x14ac:dyDescent="0.25">
      <c r="A6" s="19"/>
      <c r="B6" s="20"/>
      <c r="C6" s="20"/>
      <c r="D6" s="20"/>
      <c r="E6" s="20" t="s">
        <v>34</v>
      </c>
      <c r="F6" s="20"/>
    </row>
    <row r="7" spans="1:7" x14ac:dyDescent="0.25">
      <c r="A7" s="19"/>
      <c r="B7" s="20"/>
      <c r="C7" s="20"/>
      <c r="D7" s="20" t="s">
        <v>56</v>
      </c>
      <c r="E7" s="20"/>
      <c r="F7" s="19"/>
    </row>
    <row r="8" spans="1:7" x14ac:dyDescent="0.25">
      <c r="A8" s="17"/>
      <c r="B8" s="18" t="s">
        <v>24</v>
      </c>
      <c r="C8" s="18" t="s">
        <v>24</v>
      </c>
      <c r="D8" s="18" t="s">
        <v>24</v>
      </c>
      <c r="E8" s="18"/>
      <c r="F8" s="17"/>
    </row>
    <row r="9" spans="1:7" x14ac:dyDescent="0.25">
      <c r="A9" s="15" t="s">
        <v>36</v>
      </c>
      <c r="B9" s="15">
        <v>4625</v>
      </c>
      <c r="C9" s="15">
        <v>4595</v>
      </c>
      <c r="D9" s="16">
        <f>SUM(C9-B9)</f>
        <v>-30</v>
      </c>
      <c r="E9" s="21">
        <f>SUM(D9/B9)</f>
        <v>-6.4864864864864862E-3</v>
      </c>
      <c r="F9" s="15" t="s">
        <v>49</v>
      </c>
    </row>
    <row r="10" spans="1:7" x14ac:dyDescent="0.25">
      <c r="A10" s="17" t="s">
        <v>37</v>
      </c>
      <c r="B10" s="17"/>
      <c r="C10" s="17"/>
      <c r="D10" s="18"/>
      <c r="E10" s="23"/>
      <c r="F10" s="18"/>
    </row>
    <row r="11" spans="1:7" x14ac:dyDescent="0.25">
      <c r="A11" s="15" t="s">
        <v>38</v>
      </c>
      <c r="B11" s="15">
        <v>1438</v>
      </c>
      <c r="C11" s="15">
        <v>1082</v>
      </c>
      <c r="D11" s="16">
        <f t="shared" ref="D11:D20" si="0">SUM(C11-B11)</f>
        <v>-356</v>
      </c>
      <c r="E11" s="21">
        <f>SUM(D11/B11)</f>
        <v>-0.24756606397774686</v>
      </c>
      <c r="F11" s="15" t="s">
        <v>50</v>
      </c>
      <c r="G11">
        <f>SUM(D11/C11*100)</f>
        <v>-32.902033271719041</v>
      </c>
    </row>
    <row r="12" spans="1:7" x14ac:dyDescent="0.25">
      <c r="A12" s="17" t="s">
        <v>39</v>
      </c>
      <c r="B12" s="17"/>
      <c r="C12" s="17"/>
      <c r="D12" s="18"/>
      <c r="E12" s="23"/>
      <c r="F12" s="17"/>
    </row>
    <row r="13" spans="1:7" x14ac:dyDescent="0.25">
      <c r="A13" s="15" t="s">
        <v>40</v>
      </c>
      <c r="B13" s="15">
        <v>2069</v>
      </c>
      <c r="C13" s="15">
        <v>2236</v>
      </c>
      <c r="D13" s="16">
        <f t="shared" si="0"/>
        <v>167</v>
      </c>
      <c r="E13" s="21">
        <v>0</v>
      </c>
      <c r="F13" s="15" t="s">
        <v>49</v>
      </c>
    </row>
    <row r="14" spans="1:7" x14ac:dyDescent="0.25">
      <c r="A14" s="17" t="s">
        <v>41</v>
      </c>
      <c r="B14" s="17"/>
      <c r="C14" s="17"/>
      <c r="D14" s="18"/>
      <c r="E14" s="23"/>
      <c r="F14" s="17"/>
    </row>
    <row r="15" spans="1:7" x14ac:dyDescent="0.25">
      <c r="A15" s="15" t="s">
        <v>42</v>
      </c>
      <c r="B15" s="15">
        <v>0</v>
      </c>
      <c r="C15" s="15">
        <v>0</v>
      </c>
      <c r="D15" s="16">
        <v>0</v>
      </c>
      <c r="E15" s="22"/>
      <c r="F15" s="15" t="s">
        <v>49</v>
      </c>
    </row>
    <row r="16" spans="1:7" x14ac:dyDescent="0.25">
      <c r="A16" s="19" t="s">
        <v>43</v>
      </c>
      <c r="B16" s="19"/>
      <c r="C16" s="19"/>
      <c r="D16" s="20"/>
      <c r="E16" s="24"/>
      <c r="F16" s="19"/>
    </row>
    <row r="17" spans="1:7" x14ac:dyDescent="0.25">
      <c r="A17" s="19" t="s">
        <v>44</v>
      </c>
      <c r="B17" s="17"/>
      <c r="C17" s="17"/>
      <c r="D17" s="18"/>
      <c r="E17" s="24"/>
      <c r="F17" s="19"/>
    </row>
    <row r="18" spans="1:7" x14ac:dyDescent="0.25">
      <c r="A18" s="15" t="s">
        <v>45</v>
      </c>
      <c r="B18" s="15">
        <v>3476</v>
      </c>
      <c r="C18" s="15">
        <v>1724</v>
      </c>
      <c r="D18" s="16">
        <f>SUM(C18-B18)</f>
        <v>-1752</v>
      </c>
      <c r="E18" s="21">
        <f>SUM(D18/B18)</f>
        <v>-0.50402761795166862</v>
      </c>
      <c r="F18" s="15" t="s">
        <v>50</v>
      </c>
      <c r="G18">
        <f>SUM(D18/C18*100)</f>
        <v>-101.62412993039442</v>
      </c>
    </row>
    <row r="19" spans="1:7" x14ac:dyDescent="0.25">
      <c r="A19" s="19" t="s">
        <v>46</v>
      </c>
      <c r="B19" s="17"/>
      <c r="C19" s="17"/>
      <c r="D19" s="17"/>
      <c r="E19" s="24"/>
      <c r="F19" s="19"/>
    </row>
    <row r="20" spans="1:7" x14ac:dyDescent="0.25">
      <c r="A20" s="15" t="s">
        <v>47</v>
      </c>
      <c r="B20" s="15">
        <v>20844</v>
      </c>
      <c r="C20" s="15">
        <v>20844</v>
      </c>
      <c r="D20" s="16">
        <f t="shared" si="0"/>
        <v>0</v>
      </c>
      <c r="E20" s="21">
        <v>0</v>
      </c>
      <c r="F20" s="15" t="s">
        <v>49</v>
      </c>
    </row>
    <row r="21" spans="1:7" x14ac:dyDescent="0.25">
      <c r="A21" s="17" t="s">
        <v>48</v>
      </c>
      <c r="B21" s="17"/>
      <c r="C21" s="17"/>
      <c r="D21" s="18"/>
      <c r="E21" s="23"/>
      <c r="F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2012-13</vt:lpstr>
      <vt:lpstr>2013-14</vt:lpstr>
      <vt:lpstr>2015 return </vt:lpstr>
      <vt:lpstr>2014-15</vt:lpstr>
      <vt:lpstr>2015-16</vt:lpstr>
      <vt:lpstr>2016-17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bickhams</dc:creator>
  <cp:lastModifiedBy>Tedburn St Mary Parish Council</cp:lastModifiedBy>
  <cp:lastPrinted>2016-05-04T06:49:59Z</cp:lastPrinted>
  <dcterms:created xsi:type="dcterms:W3CDTF">2013-04-25T12:36:43Z</dcterms:created>
  <dcterms:modified xsi:type="dcterms:W3CDTF">2017-04-27T13:53:04Z</dcterms:modified>
</cp:coreProperties>
</file>