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firstSheet="3" activeTab="4"/>
  </bookViews>
  <sheets>
    <sheet name="Sheet1" sheetId="1" r:id="rId1"/>
    <sheet name="2016-17 ACTUAL, 2017-18 BUDGET" sheetId="2" r:id="rId2"/>
    <sheet name="2016-17 ACTUAL &amp; 2018-19 BUDGET" sheetId="3" r:id="rId3"/>
    <sheet name="2018-19 ACTUAL &amp; 2019-20 BUDGET" sheetId="4" r:id="rId4"/>
    <sheet name="2019-20 ACTUAL &amp; 2020-21 BUDGET" sheetId="5" r:id="rId5"/>
  </sheets>
  <definedNames/>
  <calcPr fullCalcOnLoad="1"/>
</workbook>
</file>

<file path=xl/sharedStrings.xml><?xml version="1.0" encoding="utf-8"?>
<sst xmlns="http://schemas.openxmlformats.org/spreadsheetml/2006/main" count="271" uniqueCount="109">
  <si>
    <t>AREA</t>
  </si>
  <si>
    <t>ADMIN</t>
  </si>
  <si>
    <t>TOTALS</t>
  </si>
  <si>
    <t>DETAIL</t>
  </si>
  <si>
    <t>Audit fee</t>
  </si>
  <si>
    <t>Insurance</t>
  </si>
  <si>
    <t>Courses/training</t>
  </si>
  <si>
    <t>Hall Hire</t>
  </si>
  <si>
    <t>Elections</t>
  </si>
  <si>
    <t>Salary</t>
  </si>
  <si>
    <t>Int Auditor exps</t>
  </si>
  <si>
    <t>Actual</t>
  </si>
  <si>
    <t>Cllr  Travel</t>
  </si>
  <si>
    <t>F &amp; B exps.</t>
  </si>
  <si>
    <t>Photocopying</t>
  </si>
  <si>
    <t xml:space="preserve">Budget </t>
  </si>
  <si>
    <t>Difference</t>
  </si>
  <si>
    <t>LEVELS</t>
  </si>
  <si>
    <t>Pension</t>
  </si>
  <si>
    <t>STAFF</t>
  </si>
  <si>
    <t>anticipated spend</t>
  </si>
  <si>
    <t xml:space="preserve">Explanations - reasons for proposed </t>
  </si>
  <si>
    <t>Anticipated</t>
  </si>
  <si>
    <t>DALC</t>
  </si>
  <si>
    <t xml:space="preserve">Play area </t>
  </si>
  <si>
    <t xml:space="preserve">Grass Cutting </t>
  </si>
  <si>
    <t>PAYE</t>
  </si>
  <si>
    <t>S137</t>
  </si>
  <si>
    <t>Clerks exp</t>
  </si>
  <si>
    <t>Poppy Wreath</t>
  </si>
  <si>
    <t xml:space="preserve">General exps </t>
  </si>
  <si>
    <t>ROSPCA</t>
  </si>
  <si>
    <t>church grant</t>
  </si>
  <si>
    <t>receipts</t>
  </si>
  <si>
    <t>shortfall</t>
  </si>
  <si>
    <t>contingency</t>
  </si>
  <si>
    <t>if contested contingency</t>
  </si>
  <si>
    <t>£15pcm =£180 +stationary/postage/misc</t>
  </si>
  <si>
    <t>2016/17</t>
  </si>
  <si>
    <t>Maintenance, lease &amp; renewal in 7 years/extra covered by grant</t>
  </si>
  <si>
    <t>new councillor</t>
  </si>
  <si>
    <t>end Mar 2018</t>
  </si>
  <si>
    <t>printing donation</t>
  </si>
  <si>
    <t>pay rise included</t>
  </si>
  <si>
    <t>spend</t>
  </si>
  <si>
    <t>total</t>
  </si>
  <si>
    <t>v budget</t>
  </si>
  <si>
    <t>2017/18</t>
  </si>
  <si>
    <t>precept 2017/18 - £4605.00 plus CT grant £210.00</t>
  </si>
  <si>
    <t>Election reserves</t>
  </si>
  <si>
    <t>play area reserves</t>
  </si>
  <si>
    <t>P3 reserves</t>
  </si>
  <si>
    <t>Total ring fenced reserves</t>
  </si>
  <si>
    <t>general reserves</t>
  </si>
  <si>
    <t>precept £4605.00</t>
  </si>
  <si>
    <t>current</t>
  </si>
  <si>
    <t>deposit</t>
  </si>
  <si>
    <t>reserves v precept</t>
  </si>
  <si>
    <t>2.71 times</t>
  </si>
  <si>
    <t>2018/19</t>
  </si>
  <si>
    <t>budeget</t>
  </si>
  <si>
    <t>precept to remain same / reserves still healthy</t>
  </si>
  <si>
    <t>2017-18</t>
  </si>
  <si>
    <t>2018-19</t>
  </si>
  <si>
    <t>defib</t>
  </si>
  <si>
    <t>budget</t>
  </si>
  <si>
    <t>2019/2020</t>
  </si>
  <si>
    <t>new councillors</t>
  </si>
  <si>
    <t>maintenance contingency</t>
  </si>
  <si>
    <t>Income</t>
  </si>
  <si>
    <t>precept</t>
  </si>
  <si>
    <t>Levigers Tale</t>
  </si>
  <si>
    <t>sales</t>
  </si>
  <si>
    <t>RESERVES</t>
  </si>
  <si>
    <t>Election</t>
  </si>
  <si>
    <t>Play area resurface</t>
  </si>
  <si>
    <t xml:space="preserve">Play area lease </t>
  </si>
  <si>
    <t>P3 (F &amp; B)</t>
  </si>
  <si>
    <t xml:space="preserve">Total ring fenced </t>
  </si>
  <si>
    <t>End Oct 18</t>
  </si>
  <si>
    <t>total end Oct 2018</t>
  </si>
  <si>
    <t>Total</t>
  </si>
  <si>
    <t>Maintenance, lease &amp; renewal in 7 years/income Rural Aid Grant</t>
  </si>
  <si>
    <t>end Mar 18</t>
  </si>
  <si>
    <t>precept 2018/19 - £4625.00 plus CT grant £190.00 = £4815</t>
  </si>
  <si>
    <t>precept for 2019/20 approx 3% rise - £4950</t>
  </si>
  <si>
    <t>from reserves</t>
  </si>
  <si>
    <t xml:space="preserve">grants </t>
  </si>
  <si>
    <t>shortfall to come from reserves</t>
  </si>
  <si>
    <t>VAT refund</t>
  </si>
  <si>
    <t xml:space="preserve">Explanations </t>
  </si>
  <si>
    <t>if contested contingency budget</t>
  </si>
  <si>
    <t>Renewal of lease in 7 years/extra covered by grant</t>
  </si>
  <si>
    <t>Total Ring Fences reserves</t>
  </si>
  <si>
    <t>2019-20</t>
  </si>
  <si>
    <t>End Dec 19</t>
  </si>
  <si>
    <t>end Mar 20</t>
  </si>
  <si>
    <t>2020/2021</t>
  </si>
  <si>
    <t>2020/21</t>
  </si>
  <si>
    <t>misc</t>
  </si>
  <si>
    <t>dog mess bin</t>
  </si>
  <si>
    <t>ink</t>
  </si>
  <si>
    <t>war memorial repairs</t>
  </si>
  <si>
    <t>Photocopying/ink</t>
  </si>
  <si>
    <t>Maintenance, new surface, lease &amp; renewal in 7 years</t>
  </si>
  <si>
    <t xml:space="preserve">precept request £5060 is 2% rise - rest to be taken from reserves with income of VAT refund too. </t>
  </si>
  <si>
    <t>add to reserves</t>
  </si>
  <si>
    <t>as at 1 jan 2019</t>
  </si>
  <si>
    <t>Defib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</si>
</sst>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£&quot;#,##0.00"/>
    <numFmt numFmtId="177" formatCode="dd/mm/yy;@"/>
    <numFmt numFmtId="178" formatCode="dd/mm/yyyy;@"/>
    <numFmt numFmtId="179" formatCode="[$-809]dd\ mmmm\ yyyy"/>
    <numFmt numFmtId="180" formatCode="&quot;£&quot;#,##0.00;[Red]&quot;£&quot;#,##0.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11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/>
    </xf>
    <xf numFmtId="17" fontId="2" fillId="0" borderId="20" xfId="0" applyNumberFormat="1" applyFont="1" applyBorder="1" applyAlignment="1">
      <alignment horizontal="left"/>
    </xf>
    <xf numFmtId="14" fontId="2" fillId="0" borderId="20" xfId="0" applyNumberFormat="1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176" fontId="2" fillId="0" borderId="11" xfId="0" applyNumberFormat="1" applyFont="1" applyBorder="1" applyAlignment="1">
      <alignment/>
    </xf>
    <xf numFmtId="0" fontId="2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176" fontId="0" fillId="0" borderId="0" xfId="0" applyNumberFormat="1" applyFont="1" applyAlignment="1">
      <alignment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27">
      <selection activeCell="H15" sqref="H15"/>
    </sheetView>
  </sheetViews>
  <sheetFormatPr defaultColWidth="9.140625" defaultRowHeight="12.75"/>
  <cols>
    <col min="1" max="1" width="10.8515625" style="0" customWidth="1"/>
    <col min="2" max="2" width="16.00390625" style="0" customWidth="1"/>
    <col min="3" max="3" width="8.00390625" style="0" customWidth="1"/>
    <col min="5" max="5" width="9.00390625" style="0" customWidth="1"/>
    <col min="6" max="6" width="11.7109375" style="0" customWidth="1"/>
    <col min="7" max="7" width="7.8515625" style="0" customWidth="1"/>
    <col min="8" max="9" width="9.00390625" style="0" customWidth="1"/>
    <col min="13" max="13" width="8.8515625" style="0" customWidth="1"/>
    <col min="14" max="14" width="1.8515625" style="0" hidden="1" customWidth="1"/>
    <col min="15" max="15" width="8.140625" style="0" customWidth="1"/>
    <col min="16" max="16" width="10.140625" style="0" bestFit="1" customWidth="1"/>
    <col min="19" max="19" width="14.57421875" style="0" customWidth="1"/>
    <col min="20" max="20" width="10.28125" style="0" customWidth="1"/>
  </cols>
  <sheetData>
    <row r="1" spans="1:20" ht="12.75">
      <c r="A1" s="21" t="s">
        <v>0</v>
      </c>
      <c r="B1" s="51" t="s">
        <v>3</v>
      </c>
      <c r="C1" s="21" t="s">
        <v>38</v>
      </c>
      <c r="D1" s="22" t="s">
        <v>47</v>
      </c>
      <c r="E1" s="22" t="s">
        <v>11</v>
      </c>
      <c r="F1" s="22" t="s">
        <v>22</v>
      </c>
      <c r="G1" s="22" t="s">
        <v>45</v>
      </c>
      <c r="H1" s="23" t="s">
        <v>16</v>
      </c>
      <c r="I1" s="24" t="s">
        <v>59</v>
      </c>
      <c r="J1" s="5" t="s">
        <v>21</v>
      </c>
      <c r="K1" s="6"/>
      <c r="L1" s="6"/>
      <c r="M1" s="6"/>
      <c r="N1" s="7"/>
      <c r="T1" s="3"/>
    </row>
    <row r="2" spans="1:20" ht="12.75">
      <c r="A2" s="25"/>
      <c r="B2" s="52"/>
      <c r="C2" s="26" t="s">
        <v>11</v>
      </c>
      <c r="D2" s="27" t="s">
        <v>15</v>
      </c>
      <c r="E2" s="28">
        <v>43160</v>
      </c>
      <c r="F2" s="29" t="s">
        <v>41</v>
      </c>
      <c r="G2" s="27" t="s">
        <v>44</v>
      </c>
      <c r="H2" s="30" t="s">
        <v>46</v>
      </c>
      <c r="I2" s="31" t="s">
        <v>60</v>
      </c>
      <c r="J2" s="10"/>
      <c r="K2" s="11"/>
      <c r="L2" s="11"/>
      <c r="M2" s="11"/>
      <c r="N2" s="12"/>
      <c r="T2" s="2"/>
    </row>
    <row r="3" spans="1:20" ht="12.75">
      <c r="A3" s="32" t="s">
        <v>1</v>
      </c>
      <c r="B3" s="32" t="s">
        <v>4</v>
      </c>
      <c r="C3" s="33">
        <v>0</v>
      </c>
      <c r="D3" s="33">
        <v>0</v>
      </c>
      <c r="E3" s="13">
        <v>0</v>
      </c>
      <c r="F3" s="34">
        <v>0</v>
      </c>
      <c r="G3" s="35">
        <f aca="true" t="shared" si="0" ref="G3:G26">SUM(E3:F3)</f>
        <v>0</v>
      </c>
      <c r="H3" s="33">
        <f aca="true" t="shared" si="1" ref="H3:H26">SUM(G3-D3)</f>
        <v>0</v>
      </c>
      <c r="I3" s="13">
        <v>0</v>
      </c>
      <c r="J3" s="13"/>
      <c r="K3" s="14"/>
      <c r="L3" s="14"/>
      <c r="M3" s="14"/>
      <c r="N3" s="15"/>
      <c r="T3" s="2"/>
    </row>
    <row r="4" spans="1:20" ht="12.75">
      <c r="A4" s="32"/>
      <c r="B4" s="32" t="s">
        <v>5</v>
      </c>
      <c r="C4" s="33">
        <v>275</v>
      </c>
      <c r="D4" s="33">
        <v>280</v>
      </c>
      <c r="E4" s="13">
        <v>280</v>
      </c>
      <c r="F4" s="34">
        <v>0</v>
      </c>
      <c r="G4" s="35">
        <f t="shared" si="0"/>
        <v>280</v>
      </c>
      <c r="H4" s="33">
        <f t="shared" si="1"/>
        <v>0</v>
      </c>
      <c r="I4" s="13">
        <v>280</v>
      </c>
      <c r="J4" s="13"/>
      <c r="K4" s="14"/>
      <c r="L4" s="14"/>
      <c r="M4" s="14"/>
      <c r="N4" s="15"/>
      <c r="T4" s="2"/>
    </row>
    <row r="5" spans="1:21" ht="12.75">
      <c r="A5" s="32"/>
      <c r="B5" s="32" t="s">
        <v>6</v>
      </c>
      <c r="C5" s="33">
        <v>0</v>
      </c>
      <c r="D5" s="33">
        <v>50</v>
      </c>
      <c r="E5" s="13">
        <v>0</v>
      </c>
      <c r="F5" s="34">
        <v>0</v>
      </c>
      <c r="G5" s="35">
        <f t="shared" si="0"/>
        <v>0</v>
      </c>
      <c r="H5" s="33">
        <f t="shared" si="1"/>
        <v>-50</v>
      </c>
      <c r="I5" s="13">
        <v>25</v>
      </c>
      <c r="J5" s="13" t="s">
        <v>40</v>
      </c>
      <c r="K5" s="14"/>
      <c r="L5" s="14"/>
      <c r="M5" s="14"/>
      <c r="N5" s="15"/>
      <c r="U5" s="4"/>
    </row>
    <row r="6" spans="1:14" ht="12.75">
      <c r="A6" s="32"/>
      <c r="B6" s="32" t="s">
        <v>7</v>
      </c>
      <c r="C6" s="33">
        <v>55</v>
      </c>
      <c r="D6" s="33">
        <v>55</v>
      </c>
      <c r="E6" s="13">
        <v>0</v>
      </c>
      <c r="F6" s="34">
        <v>0</v>
      </c>
      <c r="G6" s="35">
        <f t="shared" si="0"/>
        <v>0</v>
      </c>
      <c r="H6" s="33">
        <f t="shared" si="1"/>
        <v>-55</v>
      </c>
      <c r="I6" s="13">
        <v>55</v>
      </c>
      <c r="J6" s="13"/>
      <c r="K6" s="14"/>
      <c r="L6" s="14"/>
      <c r="M6" s="14"/>
      <c r="N6" s="15"/>
    </row>
    <row r="7" spans="1:14" ht="12.75">
      <c r="A7" s="32"/>
      <c r="B7" s="32" t="s">
        <v>8</v>
      </c>
      <c r="C7" s="33">
        <v>150</v>
      </c>
      <c r="D7" s="33">
        <v>150</v>
      </c>
      <c r="E7" s="13">
        <v>150</v>
      </c>
      <c r="F7" s="34">
        <v>0</v>
      </c>
      <c r="G7" s="35">
        <f t="shared" si="0"/>
        <v>150</v>
      </c>
      <c r="H7" s="33">
        <f t="shared" si="1"/>
        <v>0</v>
      </c>
      <c r="I7" s="13">
        <v>150</v>
      </c>
      <c r="J7" s="13" t="s">
        <v>36</v>
      </c>
      <c r="K7" s="14"/>
      <c r="L7" s="14"/>
      <c r="M7" s="14"/>
      <c r="N7" s="15"/>
    </row>
    <row r="8" spans="1:19" ht="12.75">
      <c r="A8" s="32"/>
      <c r="B8" s="32" t="s">
        <v>24</v>
      </c>
      <c r="C8" s="33">
        <v>70</v>
      </c>
      <c r="D8" s="33">
        <v>150</v>
      </c>
      <c r="E8" s="13">
        <v>150</v>
      </c>
      <c r="F8" s="34">
        <v>0</v>
      </c>
      <c r="G8" s="35">
        <f t="shared" si="0"/>
        <v>150</v>
      </c>
      <c r="H8" s="33">
        <f t="shared" si="1"/>
        <v>0</v>
      </c>
      <c r="I8" s="13">
        <v>150</v>
      </c>
      <c r="J8" s="13" t="s">
        <v>39</v>
      </c>
      <c r="K8" s="14"/>
      <c r="L8" s="14"/>
      <c r="M8" s="14"/>
      <c r="N8" s="15"/>
      <c r="O8" s="8"/>
      <c r="P8" s="8"/>
      <c r="Q8" s="8"/>
      <c r="R8" s="8"/>
      <c r="S8" s="8"/>
    </row>
    <row r="9" spans="1:19" ht="12.75">
      <c r="A9" s="32"/>
      <c r="B9" s="32" t="s">
        <v>31</v>
      </c>
      <c r="C9" s="33">
        <v>70</v>
      </c>
      <c r="D9" s="33">
        <v>70</v>
      </c>
      <c r="E9" s="13">
        <v>70</v>
      </c>
      <c r="F9" s="34">
        <v>0</v>
      </c>
      <c r="G9" s="35">
        <f t="shared" si="0"/>
        <v>70</v>
      </c>
      <c r="H9" s="33">
        <f t="shared" si="1"/>
        <v>0</v>
      </c>
      <c r="I9" s="13">
        <v>75</v>
      </c>
      <c r="J9" s="13"/>
      <c r="K9" s="14"/>
      <c r="L9" s="14"/>
      <c r="M9" s="14"/>
      <c r="N9" s="15"/>
      <c r="O9" s="8"/>
      <c r="P9" s="8"/>
      <c r="Q9" s="8"/>
      <c r="R9" s="8"/>
      <c r="S9" s="8"/>
    </row>
    <row r="10" spans="1:19" ht="12.75">
      <c r="A10" s="32"/>
      <c r="B10" s="32" t="s">
        <v>25</v>
      </c>
      <c r="C10" s="33">
        <v>400</v>
      </c>
      <c r="D10" s="33">
        <v>400</v>
      </c>
      <c r="E10" s="13">
        <v>470</v>
      </c>
      <c r="F10" s="34">
        <v>0</v>
      </c>
      <c r="G10" s="35">
        <f t="shared" si="0"/>
        <v>470</v>
      </c>
      <c r="H10" s="33">
        <f t="shared" si="1"/>
        <v>70</v>
      </c>
      <c r="I10" s="13">
        <v>400</v>
      </c>
      <c r="J10" s="13"/>
      <c r="K10" s="14"/>
      <c r="L10" s="14"/>
      <c r="M10" s="14"/>
      <c r="N10" s="15"/>
      <c r="O10" s="8"/>
      <c r="P10" s="8"/>
      <c r="Q10" s="8"/>
      <c r="R10" s="8"/>
      <c r="S10" s="8"/>
    </row>
    <row r="11" spans="1:19" ht="12.75">
      <c r="A11" s="32"/>
      <c r="B11" s="32" t="s">
        <v>30</v>
      </c>
      <c r="C11" s="33">
        <v>54</v>
      </c>
      <c r="D11" s="33">
        <v>50</v>
      </c>
      <c r="E11" s="13">
        <v>58</v>
      </c>
      <c r="F11" s="34">
        <v>0</v>
      </c>
      <c r="G11" s="35">
        <f t="shared" si="0"/>
        <v>58</v>
      </c>
      <c r="H11" s="33">
        <f t="shared" si="1"/>
        <v>8</v>
      </c>
      <c r="I11" s="13">
        <v>60</v>
      </c>
      <c r="J11" s="13"/>
      <c r="K11" s="14"/>
      <c r="L11" s="14"/>
      <c r="M11" s="14"/>
      <c r="N11" s="15"/>
      <c r="O11" s="8"/>
      <c r="P11" s="8"/>
      <c r="Q11" s="8"/>
      <c r="R11" s="8"/>
      <c r="S11" s="8"/>
    </row>
    <row r="12" spans="1:19" ht="12.75">
      <c r="A12" s="32"/>
      <c r="B12" s="32" t="s">
        <v>12</v>
      </c>
      <c r="C12" s="33">
        <v>0</v>
      </c>
      <c r="D12" s="33">
        <v>50</v>
      </c>
      <c r="E12" s="13">
        <v>0</v>
      </c>
      <c r="F12" s="34">
        <v>0</v>
      </c>
      <c r="G12" s="35">
        <f t="shared" si="0"/>
        <v>0</v>
      </c>
      <c r="H12" s="33">
        <f t="shared" si="1"/>
        <v>-50</v>
      </c>
      <c r="I12" s="13">
        <v>36</v>
      </c>
      <c r="J12" s="13"/>
      <c r="K12" s="14"/>
      <c r="L12" s="14"/>
      <c r="M12" s="14"/>
      <c r="N12" s="15"/>
      <c r="O12" s="8"/>
      <c r="P12" s="8"/>
      <c r="Q12" s="8"/>
      <c r="R12" s="8"/>
      <c r="S12" s="8"/>
    </row>
    <row r="13" spans="1:19" ht="12.75">
      <c r="A13" s="32"/>
      <c r="B13" s="32" t="s">
        <v>14</v>
      </c>
      <c r="C13" s="33">
        <v>0</v>
      </c>
      <c r="D13" s="33">
        <v>0</v>
      </c>
      <c r="E13" s="13">
        <v>0</v>
      </c>
      <c r="F13" s="34">
        <v>0</v>
      </c>
      <c r="G13" s="35">
        <f t="shared" si="0"/>
        <v>0</v>
      </c>
      <c r="H13" s="33">
        <f t="shared" si="1"/>
        <v>0</v>
      </c>
      <c r="I13" s="13">
        <v>20</v>
      </c>
      <c r="J13" s="13"/>
      <c r="K13" s="14"/>
      <c r="L13" s="14"/>
      <c r="M13" s="14"/>
      <c r="N13" s="15"/>
      <c r="O13" s="8"/>
      <c r="P13" s="8"/>
      <c r="Q13" s="8"/>
      <c r="R13" s="8"/>
      <c r="S13" s="8"/>
    </row>
    <row r="14" spans="1:19" ht="12.75">
      <c r="A14" s="32" t="s">
        <v>19</v>
      </c>
      <c r="B14" s="32" t="s">
        <v>9</v>
      </c>
      <c r="C14" s="33">
        <v>2056</v>
      </c>
      <c r="D14" s="33">
        <v>2200</v>
      </c>
      <c r="E14" s="13">
        <v>2230</v>
      </c>
      <c r="F14" s="34">
        <v>0</v>
      </c>
      <c r="G14" s="35">
        <f t="shared" si="0"/>
        <v>2230</v>
      </c>
      <c r="H14" s="33">
        <f t="shared" si="1"/>
        <v>30</v>
      </c>
      <c r="I14" s="13">
        <v>2300</v>
      </c>
      <c r="J14" s="13" t="s">
        <v>43</v>
      </c>
      <c r="K14" s="14"/>
      <c r="L14" s="14"/>
      <c r="M14" s="14"/>
      <c r="N14" s="15"/>
      <c r="O14" s="8"/>
      <c r="P14" s="8"/>
      <c r="Q14" s="8"/>
      <c r="R14" s="8"/>
      <c r="S14" s="8"/>
    </row>
    <row r="15" spans="1:19" ht="12.75">
      <c r="A15" s="32"/>
      <c r="B15" s="32" t="s">
        <v>28</v>
      </c>
      <c r="C15" s="33">
        <v>180</v>
      </c>
      <c r="D15" s="33">
        <v>180</v>
      </c>
      <c r="E15" s="13">
        <v>180</v>
      </c>
      <c r="F15" s="34">
        <v>0</v>
      </c>
      <c r="G15" s="35">
        <f t="shared" si="0"/>
        <v>180</v>
      </c>
      <c r="H15" s="33">
        <f t="shared" si="1"/>
        <v>0</v>
      </c>
      <c r="I15" s="13">
        <v>180</v>
      </c>
      <c r="J15" s="13" t="s">
        <v>37</v>
      </c>
      <c r="K15" s="14"/>
      <c r="L15" s="14"/>
      <c r="M15" s="14"/>
      <c r="N15" s="15"/>
      <c r="O15" s="8"/>
      <c r="P15" s="8"/>
      <c r="Q15" s="8"/>
      <c r="R15" s="8"/>
      <c r="S15" s="8"/>
    </row>
    <row r="16" spans="1:19" ht="12.75">
      <c r="A16" s="32"/>
      <c r="B16" s="32" t="s">
        <v>18</v>
      </c>
      <c r="C16" s="33">
        <v>0</v>
      </c>
      <c r="D16" s="33">
        <v>350</v>
      </c>
      <c r="E16" s="13">
        <v>0</v>
      </c>
      <c r="F16" s="34">
        <v>0</v>
      </c>
      <c r="G16" s="35">
        <f t="shared" si="0"/>
        <v>0</v>
      </c>
      <c r="H16" s="33">
        <f t="shared" si="1"/>
        <v>-350</v>
      </c>
      <c r="I16" s="13">
        <v>500</v>
      </c>
      <c r="J16" s="13"/>
      <c r="K16" s="14"/>
      <c r="L16" s="14"/>
      <c r="M16" s="14"/>
      <c r="N16" s="15"/>
      <c r="O16" s="8"/>
      <c r="P16" s="8"/>
      <c r="Q16" s="8"/>
      <c r="R16" s="8"/>
      <c r="S16" s="8"/>
    </row>
    <row r="17" spans="1:19" ht="12.75">
      <c r="A17" s="32"/>
      <c r="B17" s="32" t="s">
        <v>26</v>
      </c>
      <c r="C17" s="33">
        <v>0</v>
      </c>
      <c r="D17" s="33">
        <v>0</v>
      </c>
      <c r="E17" s="13">
        <v>0</v>
      </c>
      <c r="F17" s="34">
        <v>0</v>
      </c>
      <c r="G17" s="35">
        <f t="shared" si="0"/>
        <v>0</v>
      </c>
      <c r="H17" s="33">
        <f t="shared" si="1"/>
        <v>0</v>
      </c>
      <c r="I17" s="13">
        <v>0</v>
      </c>
      <c r="J17" s="13"/>
      <c r="K17" s="14"/>
      <c r="L17" s="14"/>
      <c r="M17" s="14"/>
      <c r="N17" s="15"/>
      <c r="O17" s="8"/>
      <c r="P17" s="8"/>
      <c r="Q17" s="8"/>
      <c r="R17" s="8"/>
      <c r="S17" s="8"/>
    </row>
    <row r="18" spans="1:16" ht="12.75">
      <c r="A18" s="32"/>
      <c r="B18" s="32" t="s">
        <v>27</v>
      </c>
      <c r="C18" s="33">
        <v>0</v>
      </c>
      <c r="D18" s="33">
        <v>0</v>
      </c>
      <c r="E18" s="13">
        <v>0</v>
      </c>
      <c r="F18" s="34">
        <v>0</v>
      </c>
      <c r="G18" s="35">
        <f t="shared" si="0"/>
        <v>0</v>
      </c>
      <c r="H18" s="33">
        <f t="shared" si="1"/>
        <v>0</v>
      </c>
      <c r="I18" s="13">
        <v>0</v>
      </c>
      <c r="J18" s="13"/>
      <c r="K18" s="14"/>
      <c r="L18" s="14"/>
      <c r="M18" s="14"/>
      <c r="N18" s="15"/>
      <c r="O18" s="8"/>
      <c r="P18" s="8"/>
    </row>
    <row r="19" spans="1:16" ht="12.75">
      <c r="A19" s="32"/>
      <c r="B19" s="32" t="s">
        <v>10</v>
      </c>
      <c r="C19" s="33">
        <v>25</v>
      </c>
      <c r="D19" s="33">
        <v>25</v>
      </c>
      <c r="E19" s="13">
        <v>16</v>
      </c>
      <c r="F19" s="34">
        <v>0</v>
      </c>
      <c r="G19" s="35">
        <f t="shared" si="0"/>
        <v>16</v>
      </c>
      <c r="H19" s="33">
        <f t="shared" si="1"/>
        <v>-9</v>
      </c>
      <c r="I19" s="13">
        <v>30</v>
      </c>
      <c r="J19" s="13"/>
      <c r="K19" s="14"/>
      <c r="L19" s="14"/>
      <c r="M19" s="14"/>
      <c r="N19" s="15"/>
      <c r="O19" s="8"/>
      <c r="P19" s="8"/>
    </row>
    <row r="20" spans="1:16" ht="12.75">
      <c r="A20" s="32"/>
      <c r="B20" s="32" t="s">
        <v>13</v>
      </c>
      <c r="C20" s="33">
        <v>30</v>
      </c>
      <c r="D20" s="33">
        <v>60</v>
      </c>
      <c r="E20" s="13">
        <v>60</v>
      </c>
      <c r="F20" s="34">
        <v>0</v>
      </c>
      <c r="G20" s="35">
        <f t="shared" si="0"/>
        <v>60</v>
      </c>
      <c r="H20" s="33">
        <f t="shared" si="1"/>
        <v>0</v>
      </c>
      <c r="I20" s="13">
        <v>60</v>
      </c>
      <c r="J20" s="13" t="s">
        <v>35</v>
      </c>
      <c r="K20" s="14"/>
      <c r="L20" s="14"/>
      <c r="M20" s="14"/>
      <c r="N20" s="15"/>
      <c r="O20" s="8"/>
      <c r="P20" s="8"/>
    </row>
    <row r="21" spans="1:16" ht="12.75">
      <c r="A21" s="32"/>
      <c r="B21" s="32" t="s">
        <v>23</v>
      </c>
      <c r="C21" s="33">
        <v>124</v>
      </c>
      <c r="D21" s="33">
        <v>120</v>
      </c>
      <c r="E21" s="13">
        <v>120</v>
      </c>
      <c r="F21" s="34">
        <v>0</v>
      </c>
      <c r="G21" s="35">
        <f t="shared" si="0"/>
        <v>120</v>
      </c>
      <c r="H21" s="33">
        <f t="shared" si="1"/>
        <v>0</v>
      </c>
      <c r="I21" s="13">
        <v>125</v>
      </c>
      <c r="J21" s="13"/>
      <c r="K21" s="14"/>
      <c r="L21" s="14"/>
      <c r="M21" s="14"/>
      <c r="N21" s="15"/>
      <c r="O21" s="8"/>
      <c r="P21" s="8"/>
    </row>
    <row r="22" spans="1:16" ht="12.75">
      <c r="A22" s="32"/>
      <c r="B22" s="32" t="s">
        <v>42</v>
      </c>
      <c r="C22" s="33">
        <v>0</v>
      </c>
      <c r="D22" s="33">
        <v>0</v>
      </c>
      <c r="E22" s="13">
        <v>100</v>
      </c>
      <c r="F22" s="34">
        <v>0</v>
      </c>
      <c r="G22" s="35">
        <f t="shared" si="0"/>
        <v>100</v>
      </c>
      <c r="H22" s="33">
        <f t="shared" si="1"/>
        <v>100</v>
      </c>
      <c r="I22" s="13">
        <v>100</v>
      </c>
      <c r="J22" s="13"/>
      <c r="K22" s="14"/>
      <c r="L22" s="14"/>
      <c r="M22" s="14"/>
      <c r="N22" s="15"/>
      <c r="O22" s="8"/>
      <c r="P22" s="8"/>
    </row>
    <row r="23" spans="1:16" ht="12.75">
      <c r="A23" s="32"/>
      <c r="B23" s="32" t="s">
        <v>29</v>
      </c>
      <c r="C23" s="33">
        <v>25</v>
      </c>
      <c r="D23" s="33">
        <v>25</v>
      </c>
      <c r="E23" s="13">
        <v>25</v>
      </c>
      <c r="F23" s="34">
        <v>0</v>
      </c>
      <c r="G23" s="35">
        <f t="shared" si="0"/>
        <v>25</v>
      </c>
      <c r="H23" s="33">
        <f t="shared" si="1"/>
        <v>0</v>
      </c>
      <c r="I23" s="13">
        <v>25</v>
      </c>
      <c r="J23" s="13"/>
      <c r="K23" s="14"/>
      <c r="L23" s="14"/>
      <c r="M23" s="14"/>
      <c r="N23" s="15"/>
      <c r="O23" s="8"/>
      <c r="P23" s="8"/>
    </row>
    <row r="24" spans="1:16" ht="12.75">
      <c r="A24" s="32"/>
      <c r="B24" s="32" t="s">
        <v>32</v>
      </c>
      <c r="C24" s="33">
        <v>280</v>
      </c>
      <c r="D24" s="33">
        <v>280</v>
      </c>
      <c r="E24" s="13">
        <v>280</v>
      </c>
      <c r="F24" s="34">
        <v>0</v>
      </c>
      <c r="G24" s="35">
        <f t="shared" si="0"/>
        <v>280</v>
      </c>
      <c r="H24" s="33">
        <f t="shared" si="1"/>
        <v>0</v>
      </c>
      <c r="I24" s="13">
        <v>280</v>
      </c>
      <c r="J24" s="13"/>
      <c r="K24" s="14"/>
      <c r="L24" s="14"/>
      <c r="M24" s="14"/>
      <c r="N24" s="15"/>
      <c r="O24" s="8"/>
      <c r="P24" s="8"/>
    </row>
    <row r="25" spans="1:16" ht="12.75">
      <c r="A25" s="32" t="s">
        <v>17</v>
      </c>
      <c r="B25" s="32"/>
      <c r="C25" s="33"/>
      <c r="D25" s="33"/>
      <c r="E25" s="33"/>
      <c r="F25" s="34"/>
      <c r="G25" s="35">
        <f t="shared" si="0"/>
        <v>0</v>
      </c>
      <c r="H25" s="33">
        <f t="shared" si="1"/>
        <v>0</v>
      </c>
      <c r="I25" s="13"/>
      <c r="J25" s="13"/>
      <c r="K25" s="14"/>
      <c r="L25" s="14"/>
      <c r="M25" s="14"/>
      <c r="N25" s="15"/>
      <c r="O25" s="8"/>
      <c r="P25" s="8"/>
    </row>
    <row r="26" spans="1:16" ht="12.75">
      <c r="A26" s="32" t="s">
        <v>2</v>
      </c>
      <c r="B26" s="32"/>
      <c r="C26" s="13">
        <v>5855</v>
      </c>
      <c r="D26" s="35">
        <v>4540</v>
      </c>
      <c r="E26" s="13">
        <f>SUM(E3:E24)</f>
        <v>4189</v>
      </c>
      <c r="F26" s="34">
        <f>SUM(F3:F25)</f>
        <v>0</v>
      </c>
      <c r="G26" s="35">
        <f t="shared" si="0"/>
        <v>4189</v>
      </c>
      <c r="H26" s="33">
        <f t="shared" si="1"/>
        <v>-351</v>
      </c>
      <c r="I26" s="13">
        <f>SUM(I3:I25)</f>
        <v>4851</v>
      </c>
      <c r="J26" s="36" t="s">
        <v>48</v>
      </c>
      <c r="K26" s="14"/>
      <c r="L26" s="14"/>
      <c r="M26" s="14"/>
      <c r="N26" s="15"/>
      <c r="O26" s="8"/>
      <c r="P26" s="8"/>
    </row>
    <row r="27" spans="1:16" ht="22.5">
      <c r="A27" s="32" t="s">
        <v>20</v>
      </c>
      <c r="B27" s="32"/>
      <c r="C27" s="13"/>
      <c r="D27" s="13"/>
      <c r="E27" s="13"/>
      <c r="F27" s="34"/>
      <c r="G27" s="15"/>
      <c r="H27" s="33"/>
      <c r="I27" s="13"/>
      <c r="J27" s="13" t="s">
        <v>61</v>
      </c>
      <c r="K27" s="14"/>
      <c r="L27" s="14"/>
      <c r="M27" s="14"/>
      <c r="N27" s="15"/>
      <c r="O27" s="8"/>
      <c r="P27" s="8"/>
    </row>
    <row r="28" spans="1:16" ht="12.75">
      <c r="A28" s="33" t="s">
        <v>33</v>
      </c>
      <c r="B28" s="32"/>
      <c r="C28" s="13"/>
      <c r="D28" s="13"/>
      <c r="E28" s="13"/>
      <c r="F28" s="34"/>
      <c r="G28" s="15"/>
      <c r="H28" s="33"/>
      <c r="I28" s="5"/>
      <c r="J28" s="37"/>
      <c r="K28" s="38"/>
      <c r="L28" s="38"/>
      <c r="M28" s="38"/>
      <c r="N28" s="39"/>
      <c r="O28" s="8"/>
      <c r="P28" s="8"/>
    </row>
    <row r="29" spans="1:16" ht="12.75">
      <c r="A29" s="33" t="s">
        <v>34</v>
      </c>
      <c r="B29" s="32"/>
      <c r="C29" s="13"/>
      <c r="D29" s="13"/>
      <c r="E29" s="13"/>
      <c r="F29" s="13"/>
      <c r="G29" s="15"/>
      <c r="H29" s="33"/>
      <c r="I29" s="10"/>
      <c r="J29" s="40"/>
      <c r="K29" s="41"/>
      <c r="L29" s="41"/>
      <c r="M29" s="41"/>
      <c r="N29" s="42"/>
      <c r="O29" s="8"/>
      <c r="P29" s="8"/>
    </row>
    <row r="30" spans="1:9" ht="12.75">
      <c r="A30" s="8" t="s">
        <v>55</v>
      </c>
      <c r="B30" s="9">
        <v>11192.29</v>
      </c>
      <c r="C30" s="8" t="s">
        <v>49</v>
      </c>
      <c r="D30" s="8"/>
      <c r="E30" s="9">
        <v>300</v>
      </c>
      <c r="F30" s="1"/>
      <c r="G30" s="1"/>
      <c r="H30" s="1"/>
      <c r="I30" s="1"/>
    </row>
    <row r="31" spans="1:5" ht="12.75">
      <c r="A31" s="8" t="s">
        <v>56</v>
      </c>
      <c r="B31" s="9">
        <v>3420.11</v>
      </c>
      <c r="C31" s="8" t="s">
        <v>50</v>
      </c>
      <c r="D31" s="8"/>
      <c r="E31" s="9">
        <v>497.35</v>
      </c>
    </row>
    <row r="32" spans="1:5" ht="12.75">
      <c r="A32" s="8"/>
      <c r="B32" s="9"/>
      <c r="C32" s="8" t="s">
        <v>51</v>
      </c>
      <c r="D32" s="8"/>
      <c r="E32" s="9">
        <v>1651.43</v>
      </c>
    </row>
    <row r="33" spans="1:5" ht="12.75">
      <c r="A33" s="8"/>
      <c r="B33" s="9"/>
      <c r="C33" s="8" t="s">
        <v>52</v>
      </c>
      <c r="D33" s="16"/>
      <c r="E33" s="9">
        <f>SUM(E31:E32)</f>
        <v>2148.78</v>
      </c>
    </row>
    <row r="34" spans="1:5" ht="12.75">
      <c r="A34" s="8" t="s">
        <v>45</v>
      </c>
      <c r="B34" s="9">
        <v>14612.400000000001</v>
      </c>
      <c r="C34" s="8" t="s">
        <v>53</v>
      </c>
      <c r="D34" s="17"/>
      <c r="E34" s="18">
        <f>SUM(B34-E33)</f>
        <v>12463.62</v>
      </c>
    </row>
    <row r="35" spans="1:5" ht="12.75">
      <c r="A35" s="8"/>
      <c r="B35" s="8"/>
      <c r="C35" s="8"/>
      <c r="D35" s="17"/>
      <c r="E35" s="17"/>
    </row>
    <row r="36" spans="1:5" ht="12.75">
      <c r="A36" s="19" t="s">
        <v>54</v>
      </c>
      <c r="B36" s="8"/>
      <c r="C36" s="20" t="s">
        <v>57</v>
      </c>
      <c r="D36" s="8" t="s">
        <v>58</v>
      </c>
      <c r="E36" s="8"/>
    </row>
  </sheetData>
  <sheetProtection/>
  <mergeCells count="1">
    <mergeCell ref="B1:B2"/>
  </mergeCells>
  <printOptions/>
  <pageMargins left="0.25" right="0.21" top="0.7480314960629921" bottom="0.748031496062992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23">
      <selection activeCell="I3" sqref="I3"/>
    </sheetView>
  </sheetViews>
  <sheetFormatPr defaultColWidth="9.140625" defaultRowHeight="12.75"/>
  <sheetData>
    <row r="1" spans="1:13" ht="12.75">
      <c r="A1" s="21" t="s">
        <v>0</v>
      </c>
      <c r="B1" s="51" t="s">
        <v>3</v>
      </c>
      <c r="C1" s="21" t="s">
        <v>38</v>
      </c>
      <c r="D1" s="22" t="s">
        <v>47</v>
      </c>
      <c r="E1" s="22" t="s">
        <v>11</v>
      </c>
      <c r="F1" s="22" t="s">
        <v>22</v>
      </c>
      <c r="G1" s="22" t="s">
        <v>45</v>
      </c>
      <c r="H1" s="23" t="s">
        <v>16</v>
      </c>
      <c r="I1" s="24" t="s">
        <v>59</v>
      </c>
      <c r="J1" s="5" t="s">
        <v>90</v>
      </c>
      <c r="K1" s="6"/>
      <c r="L1" s="6"/>
      <c r="M1" s="6"/>
    </row>
    <row r="2" spans="1:13" ht="12.75">
      <c r="A2" s="25"/>
      <c r="B2" s="52"/>
      <c r="C2" s="26" t="s">
        <v>11</v>
      </c>
      <c r="D2" s="27" t="s">
        <v>15</v>
      </c>
      <c r="E2" s="28">
        <v>43160</v>
      </c>
      <c r="F2" s="29" t="s">
        <v>41</v>
      </c>
      <c r="G2" s="27" t="s">
        <v>44</v>
      </c>
      <c r="H2" s="30" t="s">
        <v>46</v>
      </c>
      <c r="I2" s="31" t="s">
        <v>65</v>
      </c>
      <c r="J2" s="10"/>
      <c r="K2" s="11"/>
      <c r="L2" s="11"/>
      <c r="M2" s="11"/>
    </row>
    <row r="3" spans="1:13" ht="12.75">
      <c r="A3" s="32" t="s">
        <v>1</v>
      </c>
      <c r="B3" s="32" t="s">
        <v>4</v>
      </c>
      <c r="C3" s="33">
        <v>0</v>
      </c>
      <c r="D3" s="33">
        <v>0</v>
      </c>
      <c r="E3" s="13">
        <v>0</v>
      </c>
      <c r="F3" s="34">
        <v>0</v>
      </c>
      <c r="G3" s="35">
        <f aca="true" t="shared" si="0" ref="G3:G26">SUM(E3:F3)</f>
        <v>0</v>
      </c>
      <c r="H3" s="33">
        <f aca="true" t="shared" si="1" ref="H3:H26">SUM(G3-D3)</f>
        <v>0</v>
      </c>
      <c r="I3" s="13">
        <v>0</v>
      </c>
      <c r="J3" s="13"/>
      <c r="K3" s="14"/>
      <c r="L3" s="14"/>
      <c r="M3" s="14"/>
    </row>
    <row r="4" spans="1:13" ht="12.75">
      <c r="A4" s="32"/>
      <c r="B4" s="32" t="s">
        <v>5</v>
      </c>
      <c r="C4" s="33">
        <v>275</v>
      </c>
      <c r="D4" s="33">
        <v>280</v>
      </c>
      <c r="E4" s="13">
        <v>280</v>
      </c>
      <c r="F4" s="34">
        <v>0</v>
      </c>
      <c r="G4" s="35">
        <f t="shared" si="0"/>
        <v>280</v>
      </c>
      <c r="H4" s="33">
        <f t="shared" si="1"/>
        <v>0</v>
      </c>
      <c r="I4" s="13">
        <v>280</v>
      </c>
      <c r="J4" s="13"/>
      <c r="K4" s="14"/>
      <c r="L4" s="14"/>
      <c r="M4" s="14"/>
    </row>
    <row r="5" spans="1:13" ht="22.5">
      <c r="A5" s="32"/>
      <c r="B5" s="32" t="s">
        <v>6</v>
      </c>
      <c r="C5" s="33">
        <v>0</v>
      </c>
      <c r="D5" s="33">
        <v>50</v>
      </c>
      <c r="E5" s="13">
        <v>0</v>
      </c>
      <c r="F5" s="34">
        <v>0</v>
      </c>
      <c r="G5" s="35">
        <f t="shared" si="0"/>
        <v>0</v>
      </c>
      <c r="H5" s="33">
        <f t="shared" si="1"/>
        <v>-50</v>
      </c>
      <c r="I5" s="13">
        <v>25</v>
      </c>
      <c r="J5" s="13" t="s">
        <v>67</v>
      </c>
      <c r="K5" s="14"/>
      <c r="L5" s="14"/>
      <c r="M5" s="14"/>
    </row>
    <row r="6" spans="1:13" ht="12.75">
      <c r="A6" s="32"/>
      <c r="B6" s="32" t="s">
        <v>7</v>
      </c>
      <c r="C6" s="33">
        <v>55</v>
      </c>
      <c r="D6" s="33">
        <v>55</v>
      </c>
      <c r="E6" s="13">
        <v>0</v>
      </c>
      <c r="F6" s="34">
        <v>0</v>
      </c>
      <c r="G6" s="35">
        <f t="shared" si="0"/>
        <v>0</v>
      </c>
      <c r="H6" s="33">
        <f t="shared" si="1"/>
        <v>-55</v>
      </c>
      <c r="I6" s="13">
        <v>55</v>
      </c>
      <c r="J6" s="13"/>
      <c r="K6" s="14"/>
      <c r="L6" s="14"/>
      <c r="M6" s="14"/>
    </row>
    <row r="7" spans="1:13" ht="12.75">
      <c r="A7" s="32"/>
      <c r="B7" s="32" t="s">
        <v>8</v>
      </c>
      <c r="C7" s="33">
        <v>150</v>
      </c>
      <c r="D7" s="33">
        <v>150</v>
      </c>
      <c r="E7" s="13">
        <v>150</v>
      </c>
      <c r="F7" s="34">
        <v>0</v>
      </c>
      <c r="G7" s="35">
        <f t="shared" si="0"/>
        <v>150</v>
      </c>
      <c r="H7" s="33">
        <f t="shared" si="1"/>
        <v>0</v>
      </c>
      <c r="I7" s="13">
        <v>150</v>
      </c>
      <c r="J7" s="13" t="s">
        <v>91</v>
      </c>
      <c r="K7" s="14"/>
      <c r="L7" s="14"/>
      <c r="M7" s="14"/>
    </row>
    <row r="8" spans="1:13" ht="12.75">
      <c r="A8" s="32"/>
      <c r="B8" s="32" t="s">
        <v>24</v>
      </c>
      <c r="C8" s="33">
        <v>70</v>
      </c>
      <c r="D8" s="33">
        <v>150</v>
      </c>
      <c r="E8" s="13">
        <v>150</v>
      </c>
      <c r="F8" s="34">
        <v>0</v>
      </c>
      <c r="G8" s="35">
        <f t="shared" si="0"/>
        <v>150</v>
      </c>
      <c r="H8" s="33">
        <f t="shared" si="1"/>
        <v>0</v>
      </c>
      <c r="I8" s="13">
        <v>150</v>
      </c>
      <c r="J8" s="13" t="s">
        <v>92</v>
      </c>
      <c r="K8" s="14"/>
      <c r="L8" s="14"/>
      <c r="M8" s="14"/>
    </row>
    <row r="9" spans="1:13" ht="12.75">
      <c r="A9" s="32"/>
      <c r="B9" s="32" t="s">
        <v>31</v>
      </c>
      <c r="C9" s="33">
        <v>70</v>
      </c>
      <c r="D9" s="33">
        <v>70</v>
      </c>
      <c r="E9" s="13">
        <v>70</v>
      </c>
      <c r="F9" s="34">
        <v>0</v>
      </c>
      <c r="G9" s="35">
        <f t="shared" si="0"/>
        <v>70</v>
      </c>
      <c r="H9" s="33">
        <f t="shared" si="1"/>
        <v>0</v>
      </c>
      <c r="I9" s="13">
        <v>75</v>
      </c>
      <c r="J9" s="13"/>
      <c r="K9" s="14"/>
      <c r="L9" s="14"/>
      <c r="M9" s="14"/>
    </row>
    <row r="10" spans="1:13" ht="22.5">
      <c r="A10" s="32"/>
      <c r="B10" s="32" t="s">
        <v>25</v>
      </c>
      <c r="C10" s="33">
        <v>400</v>
      </c>
      <c r="D10" s="33">
        <v>400</v>
      </c>
      <c r="E10" s="13">
        <v>470</v>
      </c>
      <c r="F10" s="34">
        <v>0</v>
      </c>
      <c r="G10" s="35">
        <f t="shared" si="0"/>
        <v>470</v>
      </c>
      <c r="H10" s="33">
        <f t="shared" si="1"/>
        <v>70</v>
      </c>
      <c r="I10" s="13">
        <v>400</v>
      </c>
      <c r="J10" s="13"/>
      <c r="K10" s="14"/>
      <c r="L10" s="14"/>
      <c r="M10" s="14"/>
    </row>
    <row r="11" spans="1:13" ht="22.5">
      <c r="A11" s="32"/>
      <c r="B11" s="32" t="s">
        <v>30</v>
      </c>
      <c r="C11" s="33">
        <v>54</v>
      </c>
      <c r="D11" s="33">
        <v>50</v>
      </c>
      <c r="E11" s="13">
        <v>58</v>
      </c>
      <c r="F11" s="34">
        <v>0</v>
      </c>
      <c r="G11" s="35">
        <f t="shared" si="0"/>
        <v>58</v>
      </c>
      <c r="H11" s="33">
        <f t="shared" si="1"/>
        <v>8</v>
      </c>
      <c r="I11" s="13">
        <v>60</v>
      </c>
      <c r="J11" s="13"/>
      <c r="K11" s="14"/>
      <c r="L11" s="14"/>
      <c r="M11" s="14"/>
    </row>
    <row r="12" spans="1:13" ht="12.75">
      <c r="A12" s="32"/>
      <c r="B12" s="32" t="s">
        <v>12</v>
      </c>
      <c r="C12" s="33">
        <v>0</v>
      </c>
      <c r="D12" s="33">
        <v>50</v>
      </c>
      <c r="E12" s="13">
        <v>0</v>
      </c>
      <c r="F12" s="34">
        <v>0</v>
      </c>
      <c r="G12" s="35">
        <f t="shared" si="0"/>
        <v>0</v>
      </c>
      <c r="H12" s="33">
        <f t="shared" si="1"/>
        <v>-50</v>
      </c>
      <c r="I12" s="13">
        <v>36</v>
      </c>
      <c r="J12" s="13"/>
      <c r="K12" s="14"/>
      <c r="L12" s="14"/>
      <c r="M12" s="14"/>
    </row>
    <row r="13" spans="1:13" ht="22.5">
      <c r="A13" s="32"/>
      <c r="B13" s="32" t="s">
        <v>14</v>
      </c>
      <c r="C13" s="33">
        <v>0</v>
      </c>
      <c r="D13" s="33">
        <v>0</v>
      </c>
      <c r="E13" s="13">
        <v>0</v>
      </c>
      <c r="F13" s="34">
        <v>0</v>
      </c>
      <c r="G13" s="35">
        <f t="shared" si="0"/>
        <v>0</v>
      </c>
      <c r="H13" s="33">
        <f t="shared" si="1"/>
        <v>0</v>
      </c>
      <c r="I13" s="13">
        <v>20</v>
      </c>
      <c r="J13" s="13"/>
      <c r="K13" s="14"/>
      <c r="L13" s="14"/>
      <c r="M13" s="14"/>
    </row>
    <row r="14" spans="1:13" ht="12.75">
      <c r="A14" s="32" t="s">
        <v>19</v>
      </c>
      <c r="B14" s="32" t="s">
        <v>9</v>
      </c>
      <c r="C14" s="33">
        <v>2056</v>
      </c>
      <c r="D14" s="33">
        <v>2200</v>
      </c>
      <c r="E14" s="13">
        <v>2230</v>
      </c>
      <c r="F14" s="34">
        <v>0</v>
      </c>
      <c r="G14" s="35">
        <f t="shared" si="0"/>
        <v>2230</v>
      </c>
      <c r="H14" s="33">
        <f t="shared" si="1"/>
        <v>30</v>
      </c>
      <c r="I14" s="13">
        <v>2300</v>
      </c>
      <c r="J14" s="13" t="s">
        <v>43</v>
      </c>
      <c r="K14" s="14"/>
      <c r="L14" s="14"/>
      <c r="M14" s="14"/>
    </row>
    <row r="15" spans="1:13" ht="12.75">
      <c r="A15" s="32"/>
      <c r="B15" s="32" t="s">
        <v>28</v>
      </c>
      <c r="C15" s="33">
        <v>180</v>
      </c>
      <c r="D15" s="33">
        <v>180</v>
      </c>
      <c r="E15" s="13">
        <v>180</v>
      </c>
      <c r="F15" s="34">
        <v>0</v>
      </c>
      <c r="G15" s="35">
        <f t="shared" si="0"/>
        <v>180</v>
      </c>
      <c r="H15" s="33">
        <f t="shared" si="1"/>
        <v>0</v>
      </c>
      <c r="I15" s="13">
        <v>180</v>
      </c>
      <c r="J15" s="13" t="s">
        <v>37</v>
      </c>
      <c r="K15" s="14"/>
      <c r="L15" s="14"/>
      <c r="M15" s="14"/>
    </row>
    <row r="16" spans="1:13" ht="12.75">
      <c r="A16" s="32"/>
      <c r="B16" s="32" t="s">
        <v>18</v>
      </c>
      <c r="C16" s="33">
        <v>0</v>
      </c>
      <c r="D16" s="33">
        <v>350</v>
      </c>
      <c r="E16" s="13">
        <v>0</v>
      </c>
      <c r="F16" s="34">
        <v>0</v>
      </c>
      <c r="G16" s="35">
        <f t="shared" si="0"/>
        <v>0</v>
      </c>
      <c r="H16" s="33">
        <f t="shared" si="1"/>
        <v>-350</v>
      </c>
      <c r="I16" s="13">
        <v>500</v>
      </c>
      <c r="J16" s="13"/>
      <c r="K16" s="14"/>
      <c r="L16" s="14"/>
      <c r="M16" s="14"/>
    </row>
    <row r="17" spans="1:13" ht="12.75">
      <c r="A17" s="32"/>
      <c r="B17" s="32" t="s">
        <v>26</v>
      </c>
      <c r="C17" s="33">
        <v>0</v>
      </c>
      <c r="D17" s="33">
        <v>0</v>
      </c>
      <c r="E17" s="13">
        <v>0</v>
      </c>
      <c r="F17" s="34">
        <v>0</v>
      </c>
      <c r="G17" s="35">
        <f t="shared" si="0"/>
        <v>0</v>
      </c>
      <c r="H17" s="33">
        <f t="shared" si="1"/>
        <v>0</v>
      </c>
      <c r="I17" s="13">
        <v>0</v>
      </c>
      <c r="J17" s="13"/>
      <c r="K17" s="14"/>
      <c r="L17" s="14"/>
      <c r="M17" s="14"/>
    </row>
    <row r="18" spans="1:13" ht="12.75">
      <c r="A18" s="32"/>
      <c r="B18" s="32" t="s">
        <v>27</v>
      </c>
      <c r="C18" s="33">
        <v>0</v>
      </c>
      <c r="D18" s="33">
        <v>0</v>
      </c>
      <c r="E18" s="13">
        <v>0</v>
      </c>
      <c r="F18" s="34">
        <v>0</v>
      </c>
      <c r="G18" s="35">
        <f t="shared" si="0"/>
        <v>0</v>
      </c>
      <c r="H18" s="33">
        <f t="shared" si="1"/>
        <v>0</v>
      </c>
      <c r="I18" s="13">
        <v>0</v>
      </c>
      <c r="J18" s="13"/>
      <c r="K18" s="14"/>
      <c r="L18" s="14"/>
      <c r="M18" s="14"/>
    </row>
    <row r="19" spans="1:13" ht="22.5">
      <c r="A19" s="32"/>
      <c r="B19" s="32" t="s">
        <v>10</v>
      </c>
      <c r="C19" s="33">
        <v>25</v>
      </c>
      <c r="D19" s="33">
        <v>25</v>
      </c>
      <c r="E19" s="13">
        <v>16</v>
      </c>
      <c r="F19" s="34">
        <v>0</v>
      </c>
      <c r="G19" s="35">
        <f t="shared" si="0"/>
        <v>16</v>
      </c>
      <c r="H19" s="33">
        <f t="shared" si="1"/>
        <v>-9</v>
      </c>
      <c r="I19" s="13">
        <v>30</v>
      </c>
      <c r="J19" s="13"/>
      <c r="K19" s="14"/>
      <c r="L19" s="14"/>
      <c r="M19" s="14"/>
    </row>
    <row r="20" spans="1:13" ht="12.75">
      <c r="A20" s="32"/>
      <c r="B20" s="32" t="s">
        <v>13</v>
      </c>
      <c r="C20" s="33">
        <v>30</v>
      </c>
      <c r="D20" s="33">
        <v>60</v>
      </c>
      <c r="E20" s="13">
        <v>60</v>
      </c>
      <c r="F20" s="34">
        <v>0</v>
      </c>
      <c r="G20" s="35">
        <f t="shared" si="0"/>
        <v>60</v>
      </c>
      <c r="H20" s="33">
        <f t="shared" si="1"/>
        <v>0</v>
      </c>
      <c r="I20" s="13">
        <v>60</v>
      </c>
      <c r="J20" s="13" t="s">
        <v>35</v>
      </c>
      <c r="K20" s="14"/>
      <c r="L20" s="14"/>
      <c r="M20" s="14"/>
    </row>
    <row r="21" spans="1:13" ht="12.75">
      <c r="A21" s="32"/>
      <c r="B21" s="32" t="s">
        <v>23</v>
      </c>
      <c r="C21" s="33">
        <v>124</v>
      </c>
      <c r="D21" s="33">
        <v>120</v>
      </c>
      <c r="E21" s="13">
        <v>120</v>
      </c>
      <c r="F21" s="34">
        <v>0</v>
      </c>
      <c r="G21" s="35">
        <f t="shared" si="0"/>
        <v>120</v>
      </c>
      <c r="H21" s="33">
        <f t="shared" si="1"/>
        <v>0</v>
      </c>
      <c r="I21" s="13">
        <v>125</v>
      </c>
      <c r="J21" s="13"/>
      <c r="K21" s="14"/>
      <c r="L21" s="14"/>
      <c r="M21" s="14"/>
    </row>
    <row r="22" spans="1:13" ht="22.5">
      <c r="A22" s="32"/>
      <c r="B22" s="32" t="s">
        <v>42</v>
      </c>
      <c r="C22" s="33">
        <v>0</v>
      </c>
      <c r="D22" s="33">
        <v>0</v>
      </c>
      <c r="E22" s="13">
        <v>100</v>
      </c>
      <c r="F22" s="34">
        <v>0</v>
      </c>
      <c r="G22" s="35">
        <f t="shared" si="0"/>
        <v>100</v>
      </c>
      <c r="H22" s="33">
        <f t="shared" si="1"/>
        <v>100</v>
      </c>
      <c r="I22" s="13">
        <v>100</v>
      </c>
      <c r="J22" s="13"/>
      <c r="K22" s="14"/>
      <c r="L22" s="14"/>
      <c r="M22" s="14"/>
    </row>
    <row r="23" spans="1:13" ht="22.5">
      <c r="A23" s="32"/>
      <c r="B23" s="32" t="s">
        <v>29</v>
      </c>
      <c r="C23" s="33">
        <v>25</v>
      </c>
      <c r="D23" s="33">
        <v>25</v>
      </c>
      <c r="E23" s="13">
        <v>25</v>
      </c>
      <c r="F23" s="34">
        <v>0</v>
      </c>
      <c r="G23" s="35">
        <f t="shared" si="0"/>
        <v>25</v>
      </c>
      <c r="H23" s="33">
        <f t="shared" si="1"/>
        <v>0</v>
      </c>
      <c r="I23" s="13">
        <v>25</v>
      </c>
      <c r="J23" s="13"/>
      <c r="K23" s="14"/>
      <c r="L23" s="14"/>
      <c r="M23" s="14"/>
    </row>
    <row r="24" spans="1:13" ht="22.5">
      <c r="A24" s="32"/>
      <c r="B24" s="32" t="s">
        <v>32</v>
      </c>
      <c r="C24" s="33">
        <v>280</v>
      </c>
      <c r="D24" s="33">
        <v>280</v>
      </c>
      <c r="E24" s="13">
        <v>280</v>
      </c>
      <c r="F24" s="34">
        <v>0</v>
      </c>
      <c r="G24" s="35">
        <f t="shared" si="0"/>
        <v>280</v>
      </c>
      <c r="H24" s="33">
        <f t="shared" si="1"/>
        <v>0</v>
      </c>
      <c r="I24" s="13">
        <v>280</v>
      </c>
      <c r="J24" s="13"/>
      <c r="K24" s="14"/>
      <c r="L24" s="14"/>
      <c r="M24" s="14"/>
    </row>
    <row r="25" spans="1:13" ht="12.75">
      <c r="A25" s="32" t="s">
        <v>17</v>
      </c>
      <c r="B25" s="32"/>
      <c r="C25" s="33"/>
      <c r="D25" s="33"/>
      <c r="E25" s="33"/>
      <c r="F25" s="34"/>
      <c r="G25" s="35">
        <f t="shared" si="0"/>
        <v>0</v>
      </c>
      <c r="H25" s="33">
        <f t="shared" si="1"/>
        <v>0</v>
      </c>
      <c r="I25" s="13"/>
      <c r="J25" s="13"/>
      <c r="K25" s="14"/>
      <c r="L25" s="14"/>
      <c r="M25" s="14"/>
    </row>
    <row r="26" spans="1:13" ht="12.75">
      <c r="A26" s="32" t="s">
        <v>2</v>
      </c>
      <c r="B26" s="32"/>
      <c r="C26" s="13">
        <v>5855</v>
      </c>
      <c r="D26" s="35">
        <v>4540</v>
      </c>
      <c r="E26" s="13">
        <f>SUM(E3:E24)</f>
        <v>4189</v>
      </c>
      <c r="F26" s="34">
        <f>SUM(F3:F25)</f>
        <v>0</v>
      </c>
      <c r="G26" s="35">
        <f t="shared" si="0"/>
        <v>4189</v>
      </c>
      <c r="H26" s="33">
        <f t="shared" si="1"/>
        <v>-351</v>
      </c>
      <c r="I26" s="13">
        <f>SUM(I3:I25)</f>
        <v>4851</v>
      </c>
      <c r="J26" s="36" t="s">
        <v>48</v>
      </c>
      <c r="K26" s="14"/>
      <c r="L26" s="14"/>
      <c r="M26" s="14"/>
    </row>
    <row r="27" spans="1:13" ht="22.5">
      <c r="A27" s="32" t="s">
        <v>20</v>
      </c>
      <c r="B27" s="32"/>
      <c r="C27" s="13"/>
      <c r="D27" s="13"/>
      <c r="E27" s="13"/>
      <c r="F27" s="34"/>
      <c r="G27" s="15"/>
      <c r="H27" s="33"/>
      <c r="I27" s="13"/>
      <c r="J27" s="13" t="s">
        <v>61</v>
      </c>
      <c r="K27" s="14"/>
      <c r="L27" s="14"/>
      <c r="M27" s="14"/>
    </row>
    <row r="28" spans="1:13" ht="12.75">
      <c r="A28" s="33" t="s">
        <v>33</v>
      </c>
      <c r="B28" s="32"/>
      <c r="C28" s="13"/>
      <c r="D28" s="13"/>
      <c r="E28" s="13"/>
      <c r="F28" s="34"/>
      <c r="G28" s="15"/>
      <c r="H28" s="33"/>
      <c r="I28" s="5"/>
      <c r="J28" s="37"/>
      <c r="K28" s="38"/>
      <c r="L28" s="38"/>
      <c r="M28" s="38"/>
    </row>
    <row r="29" spans="1:13" ht="12.75">
      <c r="A29" s="33" t="s">
        <v>34</v>
      </c>
      <c r="B29" s="32"/>
      <c r="C29" s="13"/>
      <c r="D29" s="13"/>
      <c r="E29" s="13"/>
      <c r="F29" s="13"/>
      <c r="G29" s="15"/>
      <c r="H29" s="33"/>
      <c r="I29" s="10"/>
      <c r="J29" s="40"/>
      <c r="K29" s="41"/>
      <c r="L29" s="41"/>
      <c r="M29" s="41"/>
    </row>
    <row r="30" spans="1:9" ht="12.75">
      <c r="A30" s="8" t="s">
        <v>55</v>
      </c>
      <c r="B30" s="9">
        <v>11192.29</v>
      </c>
      <c r="C30" s="8" t="s">
        <v>49</v>
      </c>
      <c r="D30" s="8"/>
      <c r="E30" s="9">
        <v>450</v>
      </c>
      <c r="F30" s="1"/>
      <c r="G30" s="1"/>
      <c r="H30" s="1"/>
      <c r="I30" s="1"/>
    </row>
    <row r="31" spans="1:5" ht="12.75">
      <c r="A31" s="8" t="s">
        <v>56</v>
      </c>
      <c r="B31" s="9">
        <v>3420.11</v>
      </c>
      <c r="C31" s="8" t="s">
        <v>50</v>
      </c>
      <c r="D31" s="8"/>
      <c r="E31" s="9">
        <v>497.35</v>
      </c>
    </row>
    <row r="32" spans="1:5" ht="12.75">
      <c r="A32" s="8"/>
      <c r="B32" s="9"/>
      <c r="C32" s="8" t="s">
        <v>51</v>
      </c>
      <c r="D32" s="8"/>
      <c r="E32" s="9">
        <v>1651.43</v>
      </c>
    </row>
    <row r="33" spans="1:5" ht="12.75">
      <c r="A33" s="8" t="s">
        <v>93</v>
      </c>
      <c r="B33" s="9"/>
      <c r="C33" s="8"/>
      <c r="D33" s="16"/>
      <c r="E33" s="9">
        <f>SUM(E30:E32)</f>
        <v>2598.78</v>
      </c>
    </row>
    <row r="34" spans="1:5" ht="12.75">
      <c r="A34" s="8" t="s">
        <v>45</v>
      </c>
      <c r="B34" s="9">
        <v>14612.400000000001</v>
      </c>
      <c r="C34" s="8" t="s">
        <v>53</v>
      </c>
      <c r="D34" s="17"/>
      <c r="E34" s="18">
        <f>SUM(B34-E33)</f>
        <v>12013.62</v>
      </c>
    </row>
    <row r="35" spans="1:5" ht="12.75">
      <c r="A35" s="8"/>
      <c r="B35" s="8"/>
      <c r="C35" s="8"/>
      <c r="D35" s="17"/>
      <c r="E35" s="17"/>
    </row>
  </sheetData>
  <sheetProtection/>
  <mergeCells count="1">
    <mergeCell ref="B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3.140625" style="0" customWidth="1"/>
    <col min="2" max="2" width="16.00390625" style="0" customWidth="1"/>
    <col min="3" max="3" width="8.00390625" style="0" customWidth="1"/>
    <col min="4" max="4" width="7.421875" style="0" customWidth="1"/>
    <col min="5" max="5" width="9.00390625" style="0" customWidth="1"/>
    <col min="6" max="6" width="8.7109375" style="0" customWidth="1"/>
    <col min="7" max="7" width="7.8515625" style="0" customWidth="1"/>
    <col min="8" max="8" width="9.00390625" style="0" customWidth="1"/>
    <col min="9" max="9" width="8.00390625" style="0" customWidth="1"/>
    <col min="10" max="10" width="8.421875" style="0" customWidth="1"/>
    <col min="14" max="14" width="8.8515625" style="0" customWidth="1"/>
    <col min="15" max="15" width="0" style="0" hidden="1" customWidth="1"/>
    <col min="16" max="16" width="8.140625" style="0" customWidth="1"/>
  </cols>
  <sheetData>
    <row r="1" spans="1:15" ht="12.75">
      <c r="A1" s="21" t="s">
        <v>0</v>
      </c>
      <c r="B1" s="51" t="s">
        <v>3</v>
      </c>
      <c r="C1" s="21" t="s">
        <v>62</v>
      </c>
      <c r="D1" s="22" t="s">
        <v>63</v>
      </c>
      <c r="E1" s="22" t="s">
        <v>11</v>
      </c>
      <c r="F1" s="22" t="s">
        <v>22</v>
      </c>
      <c r="G1" s="22" t="s">
        <v>45</v>
      </c>
      <c r="H1" s="23" t="s">
        <v>16</v>
      </c>
      <c r="I1" s="24" t="s">
        <v>66</v>
      </c>
      <c r="J1" s="24" t="s">
        <v>69</v>
      </c>
      <c r="K1" s="5" t="s">
        <v>21</v>
      </c>
      <c r="L1" s="6"/>
      <c r="M1" s="6"/>
      <c r="N1" s="6"/>
      <c r="O1" s="7"/>
    </row>
    <row r="2" spans="1:15" ht="12.75">
      <c r="A2" s="25"/>
      <c r="B2" s="52"/>
      <c r="C2" s="26" t="s">
        <v>11</v>
      </c>
      <c r="D2" s="27" t="s">
        <v>15</v>
      </c>
      <c r="E2" s="28" t="s">
        <v>79</v>
      </c>
      <c r="F2" s="29" t="s">
        <v>83</v>
      </c>
      <c r="G2" s="27" t="s">
        <v>44</v>
      </c>
      <c r="H2" s="30" t="s">
        <v>46</v>
      </c>
      <c r="I2" s="31" t="s">
        <v>65</v>
      </c>
      <c r="J2" s="31" t="s">
        <v>66</v>
      </c>
      <c r="K2" s="10"/>
      <c r="L2" s="11"/>
      <c r="M2" s="11"/>
      <c r="N2" s="11"/>
      <c r="O2" s="12"/>
    </row>
    <row r="3" spans="1:15" ht="12.75">
      <c r="A3" s="32" t="s">
        <v>1</v>
      </c>
      <c r="B3" s="32" t="s">
        <v>4</v>
      </c>
      <c r="C3" s="35">
        <f aca="true" t="shared" si="0" ref="C3:C26">SUM(E3:F3)</f>
        <v>0</v>
      </c>
      <c r="D3" s="13">
        <v>0</v>
      </c>
      <c r="E3" s="13">
        <v>0</v>
      </c>
      <c r="F3" s="34">
        <v>0</v>
      </c>
      <c r="G3">
        <f>SUM(E3:F3)</f>
        <v>0</v>
      </c>
      <c r="H3" s="33">
        <f>SUM(G3-D3)</f>
        <v>0</v>
      </c>
      <c r="I3" s="47">
        <v>0</v>
      </c>
      <c r="J3" s="47"/>
      <c r="K3" s="13"/>
      <c r="L3" s="14"/>
      <c r="M3" s="14"/>
      <c r="N3" s="14"/>
      <c r="O3" s="15"/>
    </row>
    <row r="4" spans="1:15" ht="12.75">
      <c r="A4" s="32"/>
      <c r="B4" s="32" t="s">
        <v>5</v>
      </c>
      <c r="C4" s="35">
        <f t="shared" si="0"/>
        <v>341</v>
      </c>
      <c r="D4" s="13">
        <v>280</v>
      </c>
      <c r="E4" s="13">
        <v>341</v>
      </c>
      <c r="F4" s="34">
        <v>0</v>
      </c>
      <c r="G4">
        <f aca="true" t="shared" si="1" ref="G4:G26">SUM(E4:F4)</f>
        <v>341</v>
      </c>
      <c r="H4" s="33">
        <f aca="true" t="shared" si="2" ref="H4:H24">SUM(G4-D4)</f>
        <v>61</v>
      </c>
      <c r="I4" s="47">
        <v>350</v>
      </c>
      <c r="J4" s="47"/>
      <c r="K4" s="13"/>
      <c r="L4" s="14"/>
      <c r="M4" s="14"/>
      <c r="N4" s="14"/>
      <c r="O4" s="15"/>
    </row>
    <row r="5" spans="1:15" ht="12.75">
      <c r="A5" s="32"/>
      <c r="B5" s="32" t="s">
        <v>6</v>
      </c>
      <c r="C5" s="35">
        <f t="shared" si="0"/>
        <v>93</v>
      </c>
      <c r="D5" s="13">
        <v>25</v>
      </c>
      <c r="E5" s="13">
        <v>43</v>
      </c>
      <c r="F5" s="34">
        <v>50</v>
      </c>
      <c r="G5">
        <f t="shared" si="1"/>
        <v>93</v>
      </c>
      <c r="H5" s="33">
        <f t="shared" si="2"/>
        <v>68</v>
      </c>
      <c r="I5" s="47">
        <v>75</v>
      </c>
      <c r="J5" s="47"/>
      <c r="K5" s="13" t="s">
        <v>67</v>
      </c>
      <c r="L5" s="14"/>
      <c r="M5" s="14"/>
      <c r="N5" s="14"/>
      <c r="O5" s="15"/>
    </row>
    <row r="6" spans="1:15" ht="12.75">
      <c r="A6" s="32"/>
      <c r="B6" s="32" t="s">
        <v>7</v>
      </c>
      <c r="C6" s="35">
        <f t="shared" si="0"/>
        <v>55</v>
      </c>
      <c r="D6" s="13">
        <v>55</v>
      </c>
      <c r="E6" s="13">
        <v>55</v>
      </c>
      <c r="F6" s="34">
        <v>0</v>
      </c>
      <c r="G6">
        <f t="shared" si="1"/>
        <v>55</v>
      </c>
      <c r="H6" s="33">
        <f t="shared" si="2"/>
        <v>0</v>
      </c>
      <c r="I6" s="47">
        <v>55</v>
      </c>
      <c r="J6" s="47"/>
      <c r="K6" s="13"/>
      <c r="L6" s="14"/>
      <c r="M6" s="14"/>
      <c r="N6" s="14"/>
      <c r="O6" s="15"/>
    </row>
    <row r="7" spans="1:15" ht="12.75">
      <c r="A7" s="32"/>
      <c r="B7" s="32" t="s">
        <v>8</v>
      </c>
      <c r="C7" s="35">
        <f t="shared" si="0"/>
        <v>150</v>
      </c>
      <c r="D7" s="13">
        <v>150</v>
      </c>
      <c r="E7" s="13">
        <v>150</v>
      </c>
      <c r="F7" s="34">
        <v>0</v>
      </c>
      <c r="G7">
        <f t="shared" si="1"/>
        <v>150</v>
      </c>
      <c r="H7" s="33">
        <f t="shared" si="2"/>
        <v>0</v>
      </c>
      <c r="I7" s="47">
        <v>150</v>
      </c>
      <c r="J7" s="47"/>
      <c r="K7" s="13" t="s">
        <v>36</v>
      </c>
      <c r="L7" s="14"/>
      <c r="M7" s="14"/>
      <c r="N7" s="14"/>
      <c r="O7" s="15"/>
    </row>
    <row r="8" spans="1:16" ht="12.75">
      <c r="A8" s="32"/>
      <c r="B8" s="32" t="s">
        <v>24</v>
      </c>
      <c r="C8" s="35">
        <f t="shared" si="0"/>
        <v>150</v>
      </c>
      <c r="D8" s="13">
        <v>150</v>
      </c>
      <c r="E8" s="13">
        <v>150</v>
      </c>
      <c r="F8" s="34">
        <v>0</v>
      </c>
      <c r="G8">
        <f t="shared" si="1"/>
        <v>150</v>
      </c>
      <c r="H8" s="33">
        <f t="shared" si="2"/>
        <v>0</v>
      </c>
      <c r="I8" s="47">
        <v>7000</v>
      </c>
      <c r="J8" s="47">
        <v>2497</v>
      </c>
      <c r="K8" s="13" t="s">
        <v>82</v>
      </c>
      <c r="L8" s="14"/>
      <c r="M8" s="14"/>
      <c r="N8" s="14"/>
      <c r="O8" s="15"/>
      <c r="P8" s="8"/>
    </row>
    <row r="9" spans="1:16" ht="12.75">
      <c r="A9" s="32"/>
      <c r="B9" s="32" t="s">
        <v>31</v>
      </c>
      <c r="C9" s="35">
        <f t="shared" si="0"/>
        <v>70</v>
      </c>
      <c r="D9" s="13">
        <v>75</v>
      </c>
      <c r="E9" s="13">
        <v>70</v>
      </c>
      <c r="F9" s="34">
        <v>0</v>
      </c>
      <c r="G9">
        <f t="shared" si="1"/>
        <v>70</v>
      </c>
      <c r="H9" s="33">
        <f t="shared" si="2"/>
        <v>-5</v>
      </c>
      <c r="I9" s="47">
        <v>75</v>
      </c>
      <c r="J9" s="47"/>
      <c r="K9" s="13"/>
      <c r="L9" s="14"/>
      <c r="M9" s="14"/>
      <c r="N9" s="14"/>
      <c r="O9" s="15"/>
      <c r="P9" s="8"/>
    </row>
    <row r="10" spans="1:16" ht="12.75">
      <c r="A10" s="32"/>
      <c r="B10" s="32" t="s">
        <v>25</v>
      </c>
      <c r="C10" s="35">
        <f t="shared" si="0"/>
        <v>400</v>
      </c>
      <c r="D10" s="13">
        <v>400</v>
      </c>
      <c r="E10" s="13">
        <v>300</v>
      </c>
      <c r="F10" s="34">
        <v>100</v>
      </c>
      <c r="G10">
        <f t="shared" si="1"/>
        <v>400</v>
      </c>
      <c r="H10" s="33">
        <f t="shared" si="2"/>
        <v>0</v>
      </c>
      <c r="I10" s="47">
        <v>400</v>
      </c>
      <c r="J10" s="47"/>
      <c r="K10" s="13"/>
      <c r="L10" s="14"/>
      <c r="M10" s="14"/>
      <c r="N10" s="14"/>
      <c r="O10" s="15"/>
      <c r="P10" s="8"/>
    </row>
    <row r="11" spans="1:16" ht="12.75">
      <c r="A11" s="32"/>
      <c r="B11" s="32" t="s">
        <v>30</v>
      </c>
      <c r="C11" s="35">
        <f t="shared" si="0"/>
        <v>38</v>
      </c>
      <c r="D11" s="13">
        <v>60</v>
      </c>
      <c r="E11" s="13">
        <v>8</v>
      </c>
      <c r="F11" s="34">
        <v>30</v>
      </c>
      <c r="G11">
        <f t="shared" si="1"/>
        <v>38</v>
      </c>
      <c r="H11" s="33">
        <f t="shared" si="2"/>
        <v>-22</v>
      </c>
      <c r="I11" s="47">
        <v>60</v>
      </c>
      <c r="J11" s="47"/>
      <c r="K11" s="13"/>
      <c r="L11" s="14"/>
      <c r="M11" s="14"/>
      <c r="N11" s="14"/>
      <c r="O11" s="15"/>
      <c r="P11" s="8"/>
    </row>
    <row r="12" spans="1:16" ht="12.75">
      <c r="A12" s="32"/>
      <c r="B12" s="32" t="s">
        <v>12</v>
      </c>
      <c r="C12" s="35">
        <f t="shared" si="0"/>
        <v>36</v>
      </c>
      <c r="D12" s="13">
        <v>36</v>
      </c>
      <c r="E12" s="13"/>
      <c r="F12" s="34">
        <v>36</v>
      </c>
      <c r="G12">
        <f t="shared" si="1"/>
        <v>36</v>
      </c>
      <c r="H12" s="33">
        <f t="shared" si="2"/>
        <v>0</v>
      </c>
      <c r="I12" s="47">
        <v>50</v>
      </c>
      <c r="J12" s="47"/>
      <c r="K12" s="13" t="s">
        <v>67</v>
      </c>
      <c r="L12" s="14"/>
      <c r="M12" s="14"/>
      <c r="N12" s="14"/>
      <c r="O12" s="15"/>
      <c r="P12" s="8"/>
    </row>
    <row r="13" spans="1:16" ht="12.75">
      <c r="A13" s="32"/>
      <c r="B13" s="32" t="s">
        <v>14</v>
      </c>
      <c r="C13" s="35">
        <f t="shared" si="0"/>
        <v>0</v>
      </c>
      <c r="D13" s="13">
        <v>20</v>
      </c>
      <c r="E13" s="13">
        <v>0</v>
      </c>
      <c r="F13" s="34">
        <v>0</v>
      </c>
      <c r="G13">
        <f t="shared" si="1"/>
        <v>0</v>
      </c>
      <c r="H13" s="33">
        <f t="shared" si="2"/>
        <v>-20</v>
      </c>
      <c r="I13" s="47">
        <v>0</v>
      </c>
      <c r="J13" s="47"/>
      <c r="K13" s="13"/>
      <c r="L13" s="14"/>
      <c r="M13" s="14"/>
      <c r="N13" s="14"/>
      <c r="O13" s="15"/>
      <c r="P13" s="8"/>
    </row>
    <row r="14" spans="1:16" ht="12.75">
      <c r="A14" s="32" t="s">
        <v>19</v>
      </c>
      <c r="B14" s="32" t="s">
        <v>9</v>
      </c>
      <c r="C14" s="35">
        <f t="shared" si="0"/>
        <v>2227</v>
      </c>
      <c r="D14" s="13">
        <v>2300</v>
      </c>
      <c r="E14" s="13">
        <v>1262</v>
      </c>
      <c r="F14" s="34">
        <v>965</v>
      </c>
      <c r="G14">
        <f t="shared" si="1"/>
        <v>2227</v>
      </c>
      <c r="H14" s="33">
        <f t="shared" si="2"/>
        <v>-73</v>
      </c>
      <c r="I14" s="47">
        <v>2300</v>
      </c>
      <c r="J14" s="47"/>
      <c r="K14" s="13"/>
      <c r="L14" s="14"/>
      <c r="M14" s="14"/>
      <c r="N14" s="14"/>
      <c r="O14" s="15"/>
      <c r="P14" s="8"/>
    </row>
    <row r="15" spans="1:16" ht="12.75">
      <c r="A15" s="32"/>
      <c r="B15" s="32" t="s">
        <v>28</v>
      </c>
      <c r="C15" s="35">
        <f t="shared" si="0"/>
        <v>180</v>
      </c>
      <c r="D15" s="13">
        <v>180</v>
      </c>
      <c r="E15" s="13">
        <v>105</v>
      </c>
      <c r="F15" s="34">
        <v>75</v>
      </c>
      <c r="G15">
        <f t="shared" si="1"/>
        <v>180</v>
      </c>
      <c r="H15" s="33">
        <f t="shared" si="2"/>
        <v>0</v>
      </c>
      <c r="I15" s="47">
        <v>180</v>
      </c>
      <c r="J15" s="47"/>
      <c r="K15" s="13" t="s">
        <v>37</v>
      </c>
      <c r="L15" s="14"/>
      <c r="M15" s="14"/>
      <c r="N15" s="14"/>
      <c r="O15" s="15"/>
      <c r="P15" s="8"/>
    </row>
    <row r="16" spans="1:16" ht="12.75">
      <c r="A16" s="32"/>
      <c r="B16" s="32" t="s">
        <v>18</v>
      </c>
      <c r="C16" s="35">
        <f t="shared" si="0"/>
        <v>602</v>
      </c>
      <c r="D16" s="13">
        <v>500</v>
      </c>
      <c r="E16" s="13">
        <v>352</v>
      </c>
      <c r="F16" s="34">
        <v>250</v>
      </c>
      <c r="G16">
        <f t="shared" si="1"/>
        <v>602</v>
      </c>
      <c r="H16" s="33">
        <f t="shared" si="2"/>
        <v>102</v>
      </c>
      <c r="I16" s="47">
        <v>600</v>
      </c>
      <c r="J16" s="47"/>
      <c r="K16" s="13"/>
      <c r="L16" s="14"/>
      <c r="M16" s="14"/>
      <c r="N16" s="14"/>
      <c r="O16" s="15"/>
      <c r="P16" s="8"/>
    </row>
    <row r="17" spans="1:16" ht="12.75">
      <c r="A17" s="32"/>
      <c r="B17" s="32" t="s">
        <v>26</v>
      </c>
      <c r="C17" s="35">
        <f t="shared" si="0"/>
        <v>0</v>
      </c>
      <c r="D17" s="13">
        <v>0</v>
      </c>
      <c r="E17" s="13">
        <v>0</v>
      </c>
      <c r="F17" s="34">
        <v>0</v>
      </c>
      <c r="G17">
        <f t="shared" si="1"/>
        <v>0</v>
      </c>
      <c r="H17" s="33">
        <f t="shared" si="2"/>
        <v>0</v>
      </c>
      <c r="I17" s="47">
        <v>0</v>
      </c>
      <c r="J17" s="47"/>
      <c r="K17" s="13"/>
      <c r="L17" s="14"/>
      <c r="M17" s="14"/>
      <c r="N17" s="14"/>
      <c r="O17" s="15"/>
      <c r="P17" s="8"/>
    </row>
    <row r="18" spans="1:16" ht="12.75">
      <c r="A18" s="32"/>
      <c r="B18" s="32" t="s">
        <v>27</v>
      </c>
      <c r="C18" s="35">
        <f t="shared" si="0"/>
        <v>0</v>
      </c>
      <c r="D18" s="13">
        <v>0</v>
      </c>
      <c r="E18" s="13">
        <v>0</v>
      </c>
      <c r="F18" s="34">
        <v>0</v>
      </c>
      <c r="G18">
        <f t="shared" si="1"/>
        <v>0</v>
      </c>
      <c r="H18" s="33">
        <f t="shared" si="2"/>
        <v>0</v>
      </c>
      <c r="I18" s="47">
        <v>0</v>
      </c>
      <c r="J18" s="47"/>
      <c r="K18" s="13"/>
      <c r="L18" s="14"/>
      <c r="M18" s="14"/>
      <c r="N18" s="14"/>
      <c r="O18" s="15"/>
      <c r="P18" s="8"/>
    </row>
    <row r="19" spans="1:16" ht="12.75">
      <c r="A19" s="32"/>
      <c r="B19" s="32" t="s">
        <v>10</v>
      </c>
      <c r="C19" s="35">
        <f t="shared" si="0"/>
        <v>13.5</v>
      </c>
      <c r="D19" s="13">
        <v>30</v>
      </c>
      <c r="E19" s="13">
        <v>13.5</v>
      </c>
      <c r="F19" s="34">
        <v>0</v>
      </c>
      <c r="G19">
        <f t="shared" si="1"/>
        <v>13.5</v>
      </c>
      <c r="H19" s="33">
        <f t="shared" si="2"/>
        <v>-16.5</v>
      </c>
      <c r="I19" s="47">
        <v>20</v>
      </c>
      <c r="J19" s="47"/>
      <c r="K19" s="13"/>
      <c r="L19" s="14"/>
      <c r="M19" s="14"/>
      <c r="N19" s="14"/>
      <c r="O19" s="15"/>
      <c r="P19" s="8"/>
    </row>
    <row r="20" spans="1:16" ht="12.75">
      <c r="A20" s="32"/>
      <c r="B20" s="32" t="s">
        <v>13</v>
      </c>
      <c r="C20" s="35">
        <f t="shared" si="0"/>
        <v>60</v>
      </c>
      <c r="D20" s="13">
        <v>60</v>
      </c>
      <c r="E20" s="13">
        <v>30</v>
      </c>
      <c r="F20" s="34">
        <v>30</v>
      </c>
      <c r="G20">
        <f t="shared" si="1"/>
        <v>60</v>
      </c>
      <c r="H20" s="33">
        <f t="shared" si="2"/>
        <v>0</v>
      </c>
      <c r="I20" s="47">
        <v>60</v>
      </c>
      <c r="J20" s="47">
        <v>60</v>
      </c>
      <c r="K20" s="13" t="s">
        <v>86</v>
      </c>
      <c r="L20" s="14"/>
      <c r="M20" s="14"/>
      <c r="N20" s="14"/>
      <c r="O20" s="15"/>
      <c r="P20" s="8"/>
    </row>
    <row r="21" spans="1:16" ht="12.75">
      <c r="A21" s="32"/>
      <c r="B21" s="32" t="s">
        <v>23</v>
      </c>
      <c r="C21" s="35">
        <f t="shared" si="0"/>
        <v>122</v>
      </c>
      <c r="D21" s="13">
        <v>125</v>
      </c>
      <c r="E21" s="13">
        <v>122</v>
      </c>
      <c r="F21" s="34">
        <v>0</v>
      </c>
      <c r="G21">
        <f t="shared" si="1"/>
        <v>122</v>
      </c>
      <c r="H21" s="33">
        <f t="shared" si="2"/>
        <v>-3</v>
      </c>
      <c r="I21" s="47">
        <v>125</v>
      </c>
      <c r="J21" s="47"/>
      <c r="K21" s="13"/>
      <c r="L21" s="14"/>
      <c r="M21" s="14"/>
      <c r="N21" s="14"/>
      <c r="O21" s="15"/>
      <c r="P21" s="8"/>
    </row>
    <row r="22" spans="1:16" ht="12.75">
      <c r="A22" s="32"/>
      <c r="B22" s="32" t="s">
        <v>42</v>
      </c>
      <c r="C22" s="35">
        <f t="shared" si="0"/>
        <v>120</v>
      </c>
      <c r="D22" s="13">
        <v>100</v>
      </c>
      <c r="E22" s="13">
        <v>120</v>
      </c>
      <c r="F22" s="34">
        <v>0</v>
      </c>
      <c r="G22">
        <f t="shared" si="1"/>
        <v>120</v>
      </c>
      <c r="H22" s="33">
        <f t="shared" si="2"/>
        <v>20</v>
      </c>
      <c r="I22" s="47">
        <v>100</v>
      </c>
      <c r="J22" s="47"/>
      <c r="K22" s="13"/>
      <c r="L22" s="14"/>
      <c r="M22" s="14"/>
      <c r="N22" s="14"/>
      <c r="O22" s="15"/>
      <c r="P22" s="8"/>
    </row>
    <row r="23" spans="1:16" ht="12.75">
      <c r="A23" s="32"/>
      <c r="B23" s="32" t="s">
        <v>29</v>
      </c>
      <c r="C23" s="35">
        <f t="shared" si="0"/>
        <v>25</v>
      </c>
      <c r="D23" s="13">
        <v>25</v>
      </c>
      <c r="E23" s="13"/>
      <c r="F23" s="34">
        <v>25</v>
      </c>
      <c r="G23">
        <f t="shared" si="1"/>
        <v>25</v>
      </c>
      <c r="H23" s="33">
        <f t="shared" si="2"/>
        <v>0</v>
      </c>
      <c r="I23" s="47">
        <v>25</v>
      </c>
      <c r="J23" s="47"/>
      <c r="K23" s="13"/>
      <c r="L23" s="14"/>
      <c r="M23" s="14"/>
      <c r="N23" s="14"/>
      <c r="O23" s="15"/>
      <c r="P23" s="8"/>
    </row>
    <row r="24" spans="1:16" ht="12.75">
      <c r="A24" s="32"/>
      <c r="B24" s="32" t="s">
        <v>32</v>
      </c>
      <c r="C24" s="35">
        <f t="shared" si="0"/>
        <v>260</v>
      </c>
      <c r="D24" s="13">
        <v>280</v>
      </c>
      <c r="E24" s="13">
        <v>260</v>
      </c>
      <c r="F24" s="34">
        <v>0</v>
      </c>
      <c r="G24">
        <f t="shared" si="1"/>
        <v>260</v>
      </c>
      <c r="H24" s="33">
        <f t="shared" si="2"/>
        <v>-20</v>
      </c>
      <c r="I24" s="47">
        <v>260</v>
      </c>
      <c r="J24" s="47"/>
      <c r="K24" s="13"/>
      <c r="L24" s="14"/>
      <c r="M24" s="14"/>
      <c r="N24" s="14"/>
      <c r="O24" s="15"/>
      <c r="P24" s="8"/>
    </row>
    <row r="25" spans="1:17" ht="12.75">
      <c r="A25" s="32"/>
      <c r="B25" s="32" t="s">
        <v>64</v>
      </c>
      <c r="C25" s="35">
        <f t="shared" si="0"/>
        <v>0</v>
      </c>
      <c r="D25" s="13"/>
      <c r="E25" s="33"/>
      <c r="F25" s="34"/>
      <c r="G25">
        <f t="shared" si="1"/>
        <v>0</v>
      </c>
      <c r="H25" s="33">
        <f>SUM(D25-G25)</f>
        <v>0</v>
      </c>
      <c r="I25" s="47">
        <v>50</v>
      </c>
      <c r="J25" s="47"/>
      <c r="K25" s="13" t="s">
        <v>68</v>
      </c>
      <c r="L25" s="14"/>
      <c r="M25" s="14"/>
      <c r="N25" s="14"/>
      <c r="O25" s="15"/>
      <c r="P25" s="8"/>
      <c r="Q25" s="49"/>
    </row>
    <row r="26" spans="1:17" ht="12.75">
      <c r="A26" s="32" t="s">
        <v>2</v>
      </c>
      <c r="B26" s="32"/>
      <c r="C26" s="35">
        <f t="shared" si="0"/>
        <v>4942.5</v>
      </c>
      <c r="D26" s="13">
        <f>SUM(D3:D25)</f>
        <v>4851</v>
      </c>
      <c r="E26" s="13">
        <f>SUM(E3:E24)</f>
        <v>3381.5</v>
      </c>
      <c r="F26" s="34">
        <f>SUM(F3:F25)</f>
        <v>1561</v>
      </c>
      <c r="G26">
        <f t="shared" si="1"/>
        <v>4942.5</v>
      </c>
      <c r="H26" s="33">
        <f>SUM(G26-D26)</f>
        <v>91.5</v>
      </c>
      <c r="I26" s="48">
        <f>SUM(I3:I25)</f>
        <v>11935</v>
      </c>
      <c r="J26" s="48"/>
      <c r="K26" s="13" t="s">
        <v>84</v>
      </c>
      <c r="L26" s="14"/>
      <c r="M26" s="14"/>
      <c r="N26" s="14"/>
      <c r="O26" s="15"/>
      <c r="P26" s="8"/>
      <c r="Q26" s="49"/>
    </row>
    <row r="27" spans="1:16" ht="12.75">
      <c r="A27" s="32" t="s">
        <v>70</v>
      </c>
      <c r="B27" s="32"/>
      <c r="C27" s="13"/>
      <c r="D27" s="13"/>
      <c r="E27" s="13"/>
      <c r="F27" s="34"/>
      <c r="G27" s="15"/>
      <c r="H27" s="33"/>
      <c r="I27" s="13"/>
      <c r="J27" s="13">
        <v>4950</v>
      </c>
      <c r="K27" s="40" t="s">
        <v>85</v>
      </c>
      <c r="L27" s="14"/>
      <c r="M27" s="14"/>
      <c r="N27" s="14"/>
      <c r="O27" s="15"/>
      <c r="P27" s="8"/>
    </row>
    <row r="28" spans="1:16" ht="12.75">
      <c r="A28" s="33" t="s">
        <v>71</v>
      </c>
      <c r="B28" s="32"/>
      <c r="C28" s="13"/>
      <c r="D28" s="13"/>
      <c r="E28" s="13"/>
      <c r="F28" s="34"/>
      <c r="G28" s="34"/>
      <c r="H28" s="33"/>
      <c r="I28" s="33"/>
      <c r="J28" s="5">
        <v>25</v>
      </c>
      <c r="K28" s="37" t="s">
        <v>72</v>
      </c>
      <c r="L28" s="38"/>
      <c r="M28" s="38"/>
      <c r="N28" s="38"/>
      <c r="O28" s="39"/>
      <c r="P28" s="8"/>
    </row>
    <row r="29" spans="1:16" ht="12.75">
      <c r="A29" s="33" t="s">
        <v>89</v>
      </c>
      <c r="B29" s="32"/>
      <c r="C29" s="13"/>
      <c r="D29" s="13"/>
      <c r="E29" s="13"/>
      <c r="F29" s="34"/>
      <c r="G29" s="34"/>
      <c r="H29" s="33"/>
      <c r="I29" s="33"/>
      <c r="J29" s="5">
        <v>360</v>
      </c>
      <c r="K29" s="37"/>
      <c r="L29" s="45"/>
      <c r="M29" s="45"/>
      <c r="N29" s="45"/>
      <c r="O29" s="50"/>
      <c r="P29" s="8"/>
    </row>
    <row r="30" spans="1:16" ht="12.75">
      <c r="A30" s="33" t="s">
        <v>87</v>
      </c>
      <c r="B30" s="32"/>
      <c r="C30" s="13"/>
      <c r="D30" s="13"/>
      <c r="E30" s="13"/>
      <c r="F30" s="34"/>
      <c r="G30" s="34"/>
      <c r="H30" s="33"/>
      <c r="I30" s="33"/>
      <c r="J30" s="33">
        <v>2500</v>
      </c>
      <c r="K30" s="34"/>
      <c r="L30" s="45"/>
      <c r="M30" s="45"/>
      <c r="N30" s="45"/>
      <c r="O30" s="50"/>
      <c r="P30" s="8"/>
    </row>
    <row r="31" spans="1:16" ht="12.75">
      <c r="A31" s="33" t="s">
        <v>81</v>
      </c>
      <c r="B31" s="32"/>
      <c r="C31" s="13"/>
      <c r="D31" s="13"/>
      <c r="E31" s="13"/>
      <c r="F31" s="33"/>
      <c r="G31" s="34"/>
      <c r="H31" s="33"/>
      <c r="I31" s="33"/>
      <c r="J31" s="33">
        <f>SUM(J3:J30)</f>
        <v>10392</v>
      </c>
      <c r="K31" s="48"/>
      <c r="L31" s="41"/>
      <c r="M31" s="41"/>
      <c r="N31" s="41"/>
      <c r="O31" s="42"/>
      <c r="P31" s="8"/>
    </row>
    <row r="32" spans="1:16" ht="12.75">
      <c r="A32" s="43" t="s">
        <v>88</v>
      </c>
      <c r="B32" s="44"/>
      <c r="C32" s="43"/>
      <c r="D32" s="43"/>
      <c r="E32" s="43"/>
      <c r="F32" s="43"/>
      <c r="G32" s="45"/>
      <c r="H32" s="43"/>
      <c r="I32" s="43"/>
      <c r="J32" s="33">
        <f>SUM(I26)-J31</f>
        <v>1543</v>
      </c>
      <c r="K32" s="34"/>
      <c r="L32" s="45"/>
      <c r="M32" s="45"/>
      <c r="N32" s="45"/>
      <c r="O32" s="45"/>
      <c r="P32" s="8"/>
    </row>
    <row r="33" spans="1:16" ht="12.75">
      <c r="A33" s="43"/>
      <c r="B33" s="44"/>
      <c r="C33" s="43" t="s">
        <v>73</v>
      </c>
      <c r="D33" s="43"/>
      <c r="E33" s="43"/>
      <c r="F33" s="43"/>
      <c r="G33" s="45"/>
      <c r="H33" s="43"/>
      <c r="I33" s="43"/>
      <c r="J33" s="43"/>
      <c r="K33" s="45"/>
      <c r="L33" s="45"/>
      <c r="M33" s="45"/>
      <c r="N33" s="45"/>
      <c r="O33" s="45"/>
      <c r="P33" s="8"/>
    </row>
    <row r="34" spans="1:10" ht="12.75">
      <c r="A34" s="8" t="s">
        <v>55</v>
      </c>
      <c r="B34" s="9">
        <v>11192.29</v>
      </c>
      <c r="C34" s="8" t="s">
        <v>74</v>
      </c>
      <c r="D34" s="8"/>
      <c r="E34" s="9">
        <v>600</v>
      </c>
      <c r="F34" s="1"/>
      <c r="G34" s="1"/>
      <c r="H34" s="1"/>
      <c r="I34" s="1"/>
      <c r="J34" s="1"/>
    </row>
    <row r="35" spans="1:5" ht="12.75">
      <c r="A35" s="8" t="s">
        <v>56</v>
      </c>
      <c r="B35" s="9">
        <v>3420.11</v>
      </c>
      <c r="C35" s="8" t="s">
        <v>75</v>
      </c>
      <c r="D35" s="8"/>
      <c r="E35" s="9">
        <v>497.35</v>
      </c>
    </row>
    <row r="36" spans="1:5" ht="12.75">
      <c r="A36" s="8"/>
      <c r="B36" s="9"/>
      <c r="C36" s="8" t="s">
        <v>76</v>
      </c>
      <c r="D36" s="8"/>
      <c r="E36" s="9">
        <v>450</v>
      </c>
    </row>
    <row r="37" spans="1:5" ht="12.75">
      <c r="A37" s="8"/>
      <c r="B37" s="9"/>
      <c r="C37" s="8" t="s">
        <v>77</v>
      </c>
      <c r="D37" s="8"/>
      <c r="E37" s="9">
        <v>1651.43</v>
      </c>
    </row>
    <row r="38" spans="1:5" ht="12.75">
      <c r="A38" s="8"/>
      <c r="B38" s="9"/>
      <c r="C38" s="8" t="s">
        <v>78</v>
      </c>
      <c r="D38" s="16"/>
      <c r="E38" s="9">
        <f>SUM(E34:E37)</f>
        <v>3198.7799999999997</v>
      </c>
    </row>
    <row r="39" spans="1:5" ht="12.75">
      <c r="A39" s="8" t="s">
        <v>80</v>
      </c>
      <c r="B39" s="46">
        <v>14611.06</v>
      </c>
      <c r="C39" s="8" t="s">
        <v>53</v>
      </c>
      <c r="D39" s="17"/>
      <c r="E39" s="18">
        <f>SUM(B39-E38)</f>
        <v>11412.279999999999</v>
      </c>
    </row>
    <row r="40" spans="1:5" ht="12.75">
      <c r="A40" s="8"/>
      <c r="B40" s="8"/>
      <c r="C40" s="8"/>
      <c r="D40" s="17"/>
      <c r="E40" s="17"/>
    </row>
  </sheetData>
  <sheetProtection/>
  <mergeCells count="1">
    <mergeCell ref="B1:B2"/>
  </mergeCells>
  <printOptions/>
  <pageMargins left="0.11811023622047245" right="0.11811023622047245" top="0.7480314960629921" bottom="0.7480314960629921" header="0.31496062992125984" footer="0.31496062992125984"/>
  <pageSetup orientation="landscape" paperSize="9" r:id="rId1"/>
  <ignoredErrors>
    <ignoredError sqref="E39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27">
      <selection activeCell="E47" sqref="E47"/>
    </sheetView>
  </sheetViews>
  <sheetFormatPr defaultColWidth="9.140625" defaultRowHeight="12.75"/>
  <cols>
    <col min="2" max="2" width="13.421875" style="0" customWidth="1"/>
    <col min="11" max="11" width="11.7109375" style="0" customWidth="1"/>
  </cols>
  <sheetData>
    <row r="1" spans="1:15" ht="12.75">
      <c r="A1" s="21" t="s">
        <v>0</v>
      </c>
      <c r="B1" s="51" t="s">
        <v>3</v>
      </c>
      <c r="C1" s="21" t="s">
        <v>63</v>
      </c>
      <c r="D1" s="22" t="s">
        <v>94</v>
      </c>
      <c r="E1" s="22" t="s">
        <v>11</v>
      </c>
      <c r="F1" s="22" t="s">
        <v>22</v>
      </c>
      <c r="G1" s="22" t="s">
        <v>45</v>
      </c>
      <c r="H1" s="23" t="s">
        <v>16</v>
      </c>
      <c r="I1" s="24" t="s">
        <v>97</v>
      </c>
      <c r="J1" s="24" t="s">
        <v>69</v>
      </c>
      <c r="K1" s="5" t="s">
        <v>21</v>
      </c>
      <c r="L1" s="6"/>
      <c r="M1" s="6"/>
      <c r="N1" s="6"/>
      <c r="O1" s="7"/>
    </row>
    <row r="2" spans="1:15" ht="12.75">
      <c r="A2" s="25"/>
      <c r="B2" s="52"/>
      <c r="C2" s="26" t="s">
        <v>11</v>
      </c>
      <c r="D2" s="27" t="s">
        <v>15</v>
      </c>
      <c r="E2" s="28" t="s">
        <v>95</v>
      </c>
      <c r="F2" s="29" t="s">
        <v>96</v>
      </c>
      <c r="G2" s="27" t="s">
        <v>44</v>
      </c>
      <c r="H2" s="30" t="s">
        <v>46</v>
      </c>
      <c r="I2" s="31" t="s">
        <v>65</v>
      </c>
      <c r="J2" s="31" t="s">
        <v>98</v>
      </c>
      <c r="K2" s="10"/>
      <c r="L2" s="11"/>
      <c r="M2" s="11"/>
      <c r="N2" s="11"/>
      <c r="O2" s="12"/>
    </row>
    <row r="3" spans="1:15" ht="12.75">
      <c r="A3" s="32" t="s">
        <v>1</v>
      </c>
      <c r="B3" s="32" t="s">
        <v>4</v>
      </c>
      <c r="C3" s="35">
        <f aca="true" t="shared" si="0" ref="C3:C28">SUM(E3:F3)</f>
        <v>0</v>
      </c>
      <c r="D3" s="47">
        <v>0</v>
      </c>
      <c r="E3" s="13">
        <v>0</v>
      </c>
      <c r="F3" s="34">
        <v>0</v>
      </c>
      <c r="G3">
        <f>SUM(E3:F3)</f>
        <v>0</v>
      </c>
      <c r="H3" s="33">
        <f>SUM(G3-D3)</f>
        <v>0</v>
      </c>
      <c r="I3" s="47">
        <v>0</v>
      </c>
      <c r="J3" s="47"/>
      <c r="K3" s="13"/>
      <c r="L3" s="14"/>
      <c r="M3" s="14"/>
      <c r="N3" s="14"/>
      <c r="O3" s="15"/>
    </row>
    <row r="4" spans="1:15" ht="12.75">
      <c r="A4" s="32"/>
      <c r="B4" s="32" t="s">
        <v>5</v>
      </c>
      <c r="C4" s="35">
        <f t="shared" si="0"/>
        <v>339</v>
      </c>
      <c r="D4" s="47">
        <v>350</v>
      </c>
      <c r="E4" s="13">
        <v>339</v>
      </c>
      <c r="F4" s="34">
        <v>0</v>
      </c>
      <c r="G4">
        <f aca="true" t="shared" si="1" ref="G4:G28">SUM(E4:F4)</f>
        <v>339</v>
      </c>
      <c r="H4" s="33">
        <f aca="true" t="shared" si="2" ref="H4:H25">SUM(G4-D4)</f>
        <v>-11</v>
      </c>
      <c r="I4" s="47">
        <v>350</v>
      </c>
      <c r="J4" s="47"/>
      <c r="K4" s="13"/>
      <c r="L4" s="14"/>
      <c r="M4" s="14"/>
      <c r="N4" s="14"/>
      <c r="O4" s="15"/>
    </row>
    <row r="5" spans="1:15" ht="12.75">
      <c r="A5" s="32"/>
      <c r="B5" s="32" t="s">
        <v>6</v>
      </c>
      <c r="C5" s="35">
        <f t="shared" si="0"/>
        <v>50</v>
      </c>
      <c r="D5" s="47">
        <v>75</v>
      </c>
      <c r="E5" s="13">
        <v>0</v>
      </c>
      <c r="F5" s="34">
        <v>50</v>
      </c>
      <c r="G5">
        <f t="shared" si="1"/>
        <v>50</v>
      </c>
      <c r="H5" s="33">
        <f t="shared" si="2"/>
        <v>-25</v>
      </c>
      <c r="I5" s="47">
        <v>75</v>
      </c>
      <c r="J5" s="47"/>
      <c r="K5" s="13" t="s">
        <v>67</v>
      </c>
      <c r="L5" s="14"/>
      <c r="M5" s="14"/>
      <c r="N5" s="14"/>
      <c r="O5" s="15"/>
    </row>
    <row r="6" spans="1:15" ht="12.75">
      <c r="A6" s="32"/>
      <c r="B6" s="32" t="s">
        <v>7</v>
      </c>
      <c r="C6" s="35">
        <f t="shared" si="0"/>
        <v>55</v>
      </c>
      <c r="D6" s="47">
        <v>55</v>
      </c>
      <c r="E6" s="13">
        <v>0</v>
      </c>
      <c r="F6" s="34">
        <v>55</v>
      </c>
      <c r="G6">
        <f t="shared" si="1"/>
        <v>55</v>
      </c>
      <c r="H6" s="33">
        <f t="shared" si="2"/>
        <v>0</v>
      </c>
      <c r="I6" s="47">
        <v>55</v>
      </c>
      <c r="J6" s="47"/>
      <c r="K6" s="13"/>
      <c r="L6" s="14"/>
      <c r="M6" s="14"/>
      <c r="N6" s="14"/>
      <c r="O6" s="15"/>
    </row>
    <row r="7" spans="1:15" ht="12.75">
      <c r="A7" s="32"/>
      <c r="B7" s="32" t="s">
        <v>8</v>
      </c>
      <c r="C7" s="35">
        <f t="shared" si="0"/>
        <v>205</v>
      </c>
      <c r="D7" s="47">
        <v>150</v>
      </c>
      <c r="E7" s="13">
        <v>205</v>
      </c>
      <c r="F7" s="34">
        <v>0</v>
      </c>
      <c r="G7">
        <f t="shared" si="1"/>
        <v>205</v>
      </c>
      <c r="H7" s="33">
        <f t="shared" si="2"/>
        <v>55</v>
      </c>
      <c r="I7" s="47">
        <v>50</v>
      </c>
      <c r="J7" s="47"/>
      <c r="K7" s="13" t="s">
        <v>36</v>
      </c>
      <c r="L7" s="14"/>
      <c r="M7" s="14"/>
      <c r="N7" s="14"/>
      <c r="O7" s="15"/>
    </row>
    <row r="8" spans="1:16" ht="12.75">
      <c r="A8" s="32"/>
      <c r="B8" s="32" t="s">
        <v>24</v>
      </c>
      <c r="C8" s="35">
        <f t="shared" si="0"/>
        <v>6680</v>
      </c>
      <c r="D8" s="47">
        <v>7000</v>
      </c>
      <c r="E8" s="13">
        <v>6680</v>
      </c>
      <c r="F8" s="34">
        <v>0</v>
      </c>
      <c r="G8">
        <f t="shared" si="1"/>
        <v>6680</v>
      </c>
      <c r="H8" s="33">
        <f t="shared" si="2"/>
        <v>-320</v>
      </c>
      <c r="I8" s="47">
        <v>500</v>
      </c>
      <c r="J8" s="47"/>
      <c r="K8" s="13" t="s">
        <v>104</v>
      </c>
      <c r="L8" s="14"/>
      <c r="M8" s="14"/>
      <c r="N8" s="14"/>
      <c r="O8" s="15"/>
      <c r="P8" s="8"/>
    </row>
    <row r="9" spans="1:16" ht="12.75">
      <c r="A9" s="32"/>
      <c r="B9" s="32" t="s">
        <v>100</v>
      </c>
      <c r="C9" s="35">
        <v>0</v>
      </c>
      <c r="D9" s="47">
        <v>0</v>
      </c>
      <c r="E9" s="13">
        <v>143</v>
      </c>
      <c r="F9" s="34">
        <v>0</v>
      </c>
      <c r="G9">
        <f t="shared" si="1"/>
        <v>143</v>
      </c>
      <c r="H9" s="33">
        <f t="shared" si="2"/>
        <v>143</v>
      </c>
      <c r="I9" s="47">
        <v>130</v>
      </c>
      <c r="J9" s="47"/>
      <c r="K9" s="13"/>
      <c r="L9" s="14"/>
      <c r="M9" s="14"/>
      <c r="N9" s="14"/>
      <c r="O9" s="15"/>
      <c r="P9" s="8"/>
    </row>
    <row r="10" spans="1:16" ht="12.75">
      <c r="A10" s="32"/>
      <c r="B10" s="32" t="s">
        <v>31</v>
      </c>
      <c r="C10" s="35">
        <f t="shared" si="0"/>
        <v>72</v>
      </c>
      <c r="D10" s="47">
        <v>75</v>
      </c>
      <c r="E10" s="13">
        <v>72</v>
      </c>
      <c r="F10" s="34">
        <v>0</v>
      </c>
      <c r="G10">
        <f t="shared" si="1"/>
        <v>72</v>
      </c>
      <c r="H10" s="33">
        <f t="shared" si="2"/>
        <v>-3</v>
      </c>
      <c r="I10" s="47">
        <v>75</v>
      </c>
      <c r="J10" s="47"/>
      <c r="K10" s="13"/>
      <c r="L10" s="14"/>
      <c r="M10" s="14"/>
      <c r="N10" s="14"/>
      <c r="O10" s="15"/>
      <c r="P10" s="8"/>
    </row>
    <row r="11" spans="1:16" ht="12.75">
      <c r="A11" s="32"/>
      <c r="B11" s="32" t="s">
        <v>25</v>
      </c>
      <c r="C11" s="35">
        <f t="shared" si="0"/>
        <v>400</v>
      </c>
      <c r="D11" s="47">
        <v>400</v>
      </c>
      <c r="E11" s="13">
        <v>400</v>
      </c>
      <c r="F11" s="34">
        <v>0</v>
      </c>
      <c r="G11">
        <f t="shared" si="1"/>
        <v>400</v>
      </c>
      <c r="H11" s="33">
        <f t="shared" si="2"/>
        <v>0</v>
      </c>
      <c r="I11" s="47">
        <v>400</v>
      </c>
      <c r="J11" s="47"/>
      <c r="K11" s="13"/>
      <c r="L11" s="14"/>
      <c r="M11" s="14"/>
      <c r="N11" s="14"/>
      <c r="O11" s="15"/>
      <c r="P11" s="8"/>
    </row>
    <row r="12" spans="1:16" ht="12.75">
      <c r="A12" s="32"/>
      <c r="B12" s="32" t="s">
        <v>30</v>
      </c>
      <c r="C12" s="35">
        <f t="shared" si="0"/>
        <v>38</v>
      </c>
      <c r="D12" s="47">
        <v>60</v>
      </c>
      <c r="E12" s="13">
        <v>8</v>
      </c>
      <c r="F12" s="34">
        <v>30</v>
      </c>
      <c r="G12">
        <f t="shared" si="1"/>
        <v>38</v>
      </c>
      <c r="H12" s="33">
        <f t="shared" si="2"/>
        <v>-22</v>
      </c>
      <c r="I12" s="47">
        <v>60</v>
      </c>
      <c r="J12" s="47"/>
      <c r="K12" s="13"/>
      <c r="L12" s="14"/>
      <c r="M12" s="14"/>
      <c r="N12" s="14"/>
      <c r="O12" s="15"/>
      <c r="P12" s="8"/>
    </row>
    <row r="13" spans="1:16" ht="12.75">
      <c r="A13" s="32"/>
      <c r="B13" s="32" t="s">
        <v>12</v>
      </c>
      <c r="C13" s="35">
        <f t="shared" si="0"/>
        <v>0</v>
      </c>
      <c r="D13" s="47">
        <v>50</v>
      </c>
      <c r="E13" s="13">
        <v>0</v>
      </c>
      <c r="F13" s="34">
        <v>0</v>
      </c>
      <c r="G13">
        <f t="shared" si="1"/>
        <v>0</v>
      </c>
      <c r="H13" s="33">
        <f t="shared" si="2"/>
        <v>-50</v>
      </c>
      <c r="I13" s="47">
        <v>50</v>
      </c>
      <c r="J13" s="47"/>
      <c r="K13" s="13" t="s">
        <v>67</v>
      </c>
      <c r="L13" s="14"/>
      <c r="M13" s="14"/>
      <c r="N13" s="14"/>
      <c r="O13" s="15"/>
      <c r="P13" s="8"/>
    </row>
    <row r="14" spans="1:16" ht="12.75">
      <c r="A14" s="32"/>
      <c r="B14" s="32" t="s">
        <v>103</v>
      </c>
      <c r="C14" s="35">
        <f t="shared" si="0"/>
        <v>60</v>
      </c>
      <c r="D14" s="47">
        <v>0</v>
      </c>
      <c r="E14" s="13">
        <v>40</v>
      </c>
      <c r="F14" s="34">
        <v>20</v>
      </c>
      <c r="G14">
        <f t="shared" si="1"/>
        <v>60</v>
      </c>
      <c r="H14" s="33">
        <f t="shared" si="2"/>
        <v>60</v>
      </c>
      <c r="I14" s="47">
        <v>60</v>
      </c>
      <c r="J14" s="47"/>
      <c r="K14" s="13" t="s">
        <v>101</v>
      </c>
      <c r="L14" s="14"/>
      <c r="M14" s="14"/>
      <c r="N14" s="14"/>
      <c r="O14" s="15"/>
      <c r="P14" s="8"/>
    </row>
    <row r="15" spans="1:16" ht="12.75">
      <c r="A15" s="32" t="s">
        <v>19</v>
      </c>
      <c r="B15" s="32" t="s">
        <v>9</v>
      </c>
      <c r="C15" s="35">
        <f t="shared" si="0"/>
        <v>2317</v>
      </c>
      <c r="D15" s="47">
        <v>2300</v>
      </c>
      <c r="E15" s="13">
        <v>1545</v>
      </c>
      <c r="F15" s="34">
        <v>772</v>
      </c>
      <c r="G15">
        <f t="shared" si="1"/>
        <v>2317</v>
      </c>
      <c r="H15" s="33">
        <f t="shared" si="2"/>
        <v>17</v>
      </c>
      <c r="I15" s="47">
        <v>2300</v>
      </c>
      <c r="J15" s="47"/>
      <c r="K15" s="13"/>
      <c r="L15" s="14"/>
      <c r="M15" s="14"/>
      <c r="N15" s="14"/>
      <c r="O15" s="15"/>
      <c r="P15" s="8"/>
    </row>
    <row r="16" spans="1:16" ht="12.75">
      <c r="A16" s="32"/>
      <c r="B16" s="32" t="s">
        <v>28</v>
      </c>
      <c r="C16" s="35">
        <f t="shared" si="0"/>
        <v>255</v>
      </c>
      <c r="D16" s="47">
        <v>180</v>
      </c>
      <c r="E16" s="13">
        <v>180</v>
      </c>
      <c r="F16" s="34">
        <v>75</v>
      </c>
      <c r="G16">
        <f t="shared" si="1"/>
        <v>255</v>
      </c>
      <c r="H16" s="33">
        <f t="shared" si="2"/>
        <v>75</v>
      </c>
      <c r="I16" s="47">
        <v>180</v>
      </c>
      <c r="J16" s="47"/>
      <c r="K16" s="13" t="s">
        <v>37</v>
      </c>
      <c r="L16" s="14"/>
      <c r="M16" s="14"/>
      <c r="N16" s="14"/>
      <c r="O16" s="15"/>
      <c r="P16" s="8"/>
    </row>
    <row r="17" spans="1:16" ht="12.75">
      <c r="A17" s="32"/>
      <c r="B17" s="32" t="s">
        <v>18</v>
      </c>
      <c r="C17" s="35">
        <f t="shared" si="0"/>
        <v>682</v>
      </c>
      <c r="D17" s="47">
        <v>600</v>
      </c>
      <c r="E17" s="13">
        <v>531</v>
      </c>
      <c r="F17" s="34">
        <v>151</v>
      </c>
      <c r="G17">
        <f t="shared" si="1"/>
        <v>682</v>
      </c>
      <c r="H17" s="33">
        <f t="shared" si="2"/>
        <v>82</v>
      </c>
      <c r="I17" s="47">
        <v>600</v>
      </c>
      <c r="J17" s="47"/>
      <c r="K17" s="13"/>
      <c r="L17" s="14"/>
      <c r="M17" s="14"/>
      <c r="N17" s="14"/>
      <c r="O17" s="15"/>
      <c r="P17" s="8"/>
    </row>
    <row r="18" spans="1:16" ht="12.75">
      <c r="A18" s="32"/>
      <c r="B18" s="32" t="s">
        <v>26</v>
      </c>
      <c r="C18" s="35">
        <f t="shared" si="0"/>
        <v>0</v>
      </c>
      <c r="D18" s="47">
        <v>0</v>
      </c>
      <c r="E18" s="13">
        <v>0</v>
      </c>
      <c r="F18" s="34">
        <v>0</v>
      </c>
      <c r="G18">
        <f t="shared" si="1"/>
        <v>0</v>
      </c>
      <c r="H18" s="33">
        <f t="shared" si="2"/>
        <v>0</v>
      </c>
      <c r="I18" s="47">
        <v>0</v>
      </c>
      <c r="J18" s="47"/>
      <c r="K18" s="13"/>
      <c r="L18" s="14"/>
      <c r="M18" s="14"/>
      <c r="N18" s="14"/>
      <c r="O18" s="15"/>
      <c r="P18" s="8"/>
    </row>
    <row r="19" spans="1:16" ht="12.75">
      <c r="A19" s="32"/>
      <c r="B19" s="32" t="s">
        <v>27</v>
      </c>
      <c r="C19" s="35">
        <f t="shared" si="0"/>
        <v>0</v>
      </c>
      <c r="D19" s="47">
        <v>0</v>
      </c>
      <c r="E19" s="13">
        <v>0</v>
      </c>
      <c r="F19" s="34">
        <v>0</v>
      </c>
      <c r="G19">
        <f t="shared" si="1"/>
        <v>0</v>
      </c>
      <c r="H19" s="33">
        <f t="shared" si="2"/>
        <v>0</v>
      </c>
      <c r="I19" s="47">
        <v>0</v>
      </c>
      <c r="J19" s="47"/>
      <c r="K19" s="13"/>
      <c r="L19" s="14"/>
      <c r="M19" s="14"/>
      <c r="N19" s="14"/>
      <c r="O19" s="15"/>
      <c r="P19" s="8"/>
    </row>
    <row r="20" spans="1:16" ht="12.75">
      <c r="A20" s="32"/>
      <c r="B20" s="32" t="s">
        <v>10</v>
      </c>
      <c r="C20" s="35">
        <f t="shared" si="0"/>
        <v>15</v>
      </c>
      <c r="D20" s="47">
        <v>20</v>
      </c>
      <c r="E20" s="13">
        <v>0</v>
      </c>
      <c r="F20" s="34">
        <v>15</v>
      </c>
      <c r="G20">
        <f t="shared" si="1"/>
        <v>15</v>
      </c>
      <c r="H20" s="33">
        <f t="shared" si="2"/>
        <v>-5</v>
      </c>
      <c r="I20" s="47">
        <v>20</v>
      </c>
      <c r="J20" s="47"/>
      <c r="K20" s="13"/>
      <c r="L20" s="14"/>
      <c r="M20" s="14"/>
      <c r="N20" s="14"/>
      <c r="O20" s="15"/>
      <c r="P20" s="8"/>
    </row>
    <row r="21" spans="1:16" ht="12.75">
      <c r="A21" s="32"/>
      <c r="B21" s="32" t="s">
        <v>13</v>
      </c>
      <c r="C21" s="35">
        <f t="shared" si="0"/>
        <v>70</v>
      </c>
      <c r="D21" s="47">
        <v>60</v>
      </c>
      <c r="E21" s="13">
        <v>40</v>
      </c>
      <c r="F21" s="34">
        <v>30</v>
      </c>
      <c r="G21">
        <f t="shared" si="1"/>
        <v>70</v>
      </c>
      <c r="H21" s="33">
        <f t="shared" si="2"/>
        <v>10</v>
      </c>
      <c r="I21" s="47">
        <v>60</v>
      </c>
      <c r="J21" s="47"/>
      <c r="K21" s="13" t="s">
        <v>86</v>
      </c>
      <c r="L21" s="14"/>
      <c r="M21" s="14"/>
      <c r="N21" s="14"/>
      <c r="O21" s="15"/>
      <c r="P21" s="8"/>
    </row>
    <row r="22" spans="1:16" ht="12.75">
      <c r="A22" s="32"/>
      <c r="B22" s="32" t="s">
        <v>23</v>
      </c>
      <c r="C22" s="35">
        <f t="shared" si="0"/>
        <v>125</v>
      </c>
      <c r="D22" s="47">
        <v>125</v>
      </c>
      <c r="E22" s="13">
        <v>125</v>
      </c>
      <c r="F22" s="34">
        <v>0</v>
      </c>
      <c r="G22">
        <f t="shared" si="1"/>
        <v>125</v>
      </c>
      <c r="H22" s="33">
        <f t="shared" si="2"/>
        <v>0</v>
      </c>
      <c r="I22" s="47">
        <v>130</v>
      </c>
      <c r="J22" s="47"/>
      <c r="K22" s="13"/>
      <c r="L22" s="14"/>
      <c r="M22" s="14"/>
      <c r="N22" s="14"/>
      <c r="O22" s="15"/>
      <c r="P22" s="8"/>
    </row>
    <row r="23" spans="1:16" ht="12.75">
      <c r="A23" s="32"/>
      <c r="B23" s="32" t="s">
        <v>42</v>
      </c>
      <c r="C23" s="35">
        <f t="shared" si="0"/>
        <v>120</v>
      </c>
      <c r="D23" s="47">
        <v>100</v>
      </c>
      <c r="E23" s="13">
        <v>120</v>
      </c>
      <c r="F23" s="34">
        <v>0</v>
      </c>
      <c r="G23">
        <f t="shared" si="1"/>
        <v>120</v>
      </c>
      <c r="H23" s="33">
        <f t="shared" si="2"/>
        <v>20</v>
      </c>
      <c r="I23" s="47">
        <v>0</v>
      </c>
      <c r="J23" s="47"/>
      <c r="K23" s="13"/>
      <c r="L23" s="14"/>
      <c r="M23" s="14"/>
      <c r="N23" s="14"/>
      <c r="O23" s="15"/>
      <c r="P23" s="8"/>
    </row>
    <row r="24" spans="1:16" ht="12.75">
      <c r="A24" s="32"/>
      <c r="B24" s="32" t="s">
        <v>29</v>
      </c>
      <c r="C24" s="35">
        <f t="shared" si="0"/>
        <v>25</v>
      </c>
      <c r="D24" s="47">
        <v>25</v>
      </c>
      <c r="E24" s="13">
        <v>25</v>
      </c>
      <c r="F24" s="34">
        <v>0</v>
      </c>
      <c r="G24">
        <f t="shared" si="1"/>
        <v>25</v>
      </c>
      <c r="H24" s="33">
        <f t="shared" si="2"/>
        <v>0</v>
      </c>
      <c r="I24" s="47">
        <v>25</v>
      </c>
      <c r="J24" s="47"/>
      <c r="K24" s="13"/>
      <c r="L24" s="14"/>
      <c r="M24" s="14"/>
      <c r="N24" s="14"/>
      <c r="O24" s="15"/>
      <c r="P24" s="8"/>
    </row>
    <row r="25" spans="1:16" ht="12.75">
      <c r="A25" s="32"/>
      <c r="B25" s="32" t="s">
        <v>32</v>
      </c>
      <c r="C25" s="35">
        <f t="shared" si="0"/>
        <v>260</v>
      </c>
      <c r="D25" s="47">
        <v>260</v>
      </c>
      <c r="E25" s="13">
        <v>0</v>
      </c>
      <c r="F25" s="34">
        <v>260</v>
      </c>
      <c r="G25">
        <f t="shared" si="1"/>
        <v>260</v>
      </c>
      <c r="H25" s="33">
        <f t="shared" si="2"/>
        <v>0</v>
      </c>
      <c r="I25" s="47">
        <v>260</v>
      </c>
      <c r="J25" s="47"/>
      <c r="K25" s="13"/>
      <c r="L25" s="14"/>
      <c r="M25" s="14"/>
      <c r="N25" s="14"/>
      <c r="O25" s="15"/>
      <c r="P25" s="8"/>
    </row>
    <row r="26" spans="1:17" ht="12.75">
      <c r="A26" s="32"/>
      <c r="B26" s="32" t="s">
        <v>64</v>
      </c>
      <c r="C26" s="35">
        <f t="shared" si="0"/>
        <v>200</v>
      </c>
      <c r="D26" s="47">
        <v>50</v>
      </c>
      <c r="E26" s="33">
        <v>200</v>
      </c>
      <c r="F26" s="34">
        <v>0</v>
      </c>
      <c r="G26">
        <f t="shared" si="1"/>
        <v>200</v>
      </c>
      <c r="H26" s="33">
        <f>SUM(D26-G26)</f>
        <v>-150</v>
      </c>
      <c r="I26" s="47">
        <v>50</v>
      </c>
      <c r="J26" s="47"/>
      <c r="K26" s="13" t="s">
        <v>68</v>
      </c>
      <c r="L26" s="14"/>
      <c r="M26" s="14"/>
      <c r="N26" s="14"/>
      <c r="O26" s="15"/>
      <c r="P26" s="8"/>
      <c r="Q26" s="49"/>
    </row>
    <row r="27" spans="1:17" ht="12.75">
      <c r="A27" s="32"/>
      <c r="B27" s="32" t="s">
        <v>99</v>
      </c>
      <c r="C27" s="35">
        <f t="shared" si="0"/>
        <v>320</v>
      </c>
      <c r="D27" s="47"/>
      <c r="E27" s="13">
        <v>320</v>
      </c>
      <c r="F27" s="34">
        <v>0</v>
      </c>
      <c r="G27">
        <f t="shared" si="1"/>
        <v>320</v>
      </c>
      <c r="H27" s="33"/>
      <c r="I27" s="47">
        <v>300</v>
      </c>
      <c r="J27" s="47"/>
      <c r="K27" s="13" t="s">
        <v>102</v>
      </c>
      <c r="L27" s="14"/>
      <c r="M27" s="14"/>
      <c r="N27" s="14"/>
      <c r="O27" s="15"/>
      <c r="P27" s="8"/>
      <c r="Q27" s="49"/>
    </row>
    <row r="28" spans="1:17" ht="12.75">
      <c r="A28" s="32" t="s">
        <v>2</v>
      </c>
      <c r="B28" s="32"/>
      <c r="C28" s="35">
        <f t="shared" si="0"/>
        <v>12431</v>
      </c>
      <c r="D28" s="48">
        <f>SUM(D3:D26)</f>
        <v>11935</v>
      </c>
      <c r="E28" s="13">
        <f>SUM(E3:E27)</f>
        <v>10973</v>
      </c>
      <c r="F28" s="34">
        <f>SUM(F3:F27)</f>
        <v>1458</v>
      </c>
      <c r="G28">
        <f t="shared" si="1"/>
        <v>12431</v>
      </c>
      <c r="H28" s="33">
        <f>SUM(G28-D28)</f>
        <v>496</v>
      </c>
      <c r="I28" s="48">
        <f>SUM(I3:I27)</f>
        <v>5730</v>
      </c>
      <c r="J28" s="48"/>
      <c r="K28" s="13" t="s">
        <v>105</v>
      </c>
      <c r="L28" s="14"/>
      <c r="M28" s="14"/>
      <c r="N28" s="14"/>
      <c r="O28" s="15"/>
      <c r="P28" s="8"/>
      <c r="Q28" s="49"/>
    </row>
    <row r="29" spans="1:16" ht="12.75">
      <c r="A29" s="32" t="s">
        <v>70</v>
      </c>
      <c r="B29" s="32"/>
      <c r="C29" s="13"/>
      <c r="D29" s="13"/>
      <c r="E29" s="13"/>
      <c r="F29" s="34"/>
      <c r="G29" s="15"/>
      <c r="H29" s="33"/>
      <c r="I29" s="13"/>
      <c r="J29" s="13">
        <v>5060</v>
      </c>
      <c r="K29" s="40"/>
      <c r="L29" s="14"/>
      <c r="M29" s="14"/>
      <c r="N29" s="14"/>
      <c r="O29" s="15"/>
      <c r="P29" s="8"/>
    </row>
    <row r="30" spans="1:16" ht="12.75">
      <c r="A30" s="33" t="s">
        <v>71</v>
      </c>
      <c r="B30" s="32"/>
      <c r="C30" s="13"/>
      <c r="D30" s="13"/>
      <c r="E30" s="13"/>
      <c r="F30" s="34"/>
      <c r="G30" s="34"/>
      <c r="H30" s="33"/>
      <c r="I30" s="33"/>
      <c r="J30" s="5">
        <v>25</v>
      </c>
      <c r="K30" s="37" t="s">
        <v>72</v>
      </c>
      <c r="L30" s="38"/>
      <c r="M30" s="38"/>
      <c r="N30" s="38"/>
      <c r="O30" s="39"/>
      <c r="P30" s="8"/>
    </row>
    <row r="31" spans="1:16" ht="12.75">
      <c r="A31" s="33" t="s">
        <v>89</v>
      </c>
      <c r="B31" s="32"/>
      <c r="C31" s="13"/>
      <c r="D31" s="13"/>
      <c r="E31" s="13"/>
      <c r="F31" s="34"/>
      <c r="G31" s="34"/>
      <c r="H31" s="33"/>
      <c r="I31" s="33"/>
      <c r="J31" s="5">
        <v>1290</v>
      </c>
      <c r="K31" s="37"/>
      <c r="L31" s="45"/>
      <c r="M31" s="45"/>
      <c r="N31" s="45"/>
      <c r="O31" s="50"/>
      <c r="P31" s="8"/>
    </row>
    <row r="32" spans="1:16" ht="12.75">
      <c r="A32" s="33" t="s">
        <v>87</v>
      </c>
      <c r="B32" s="32"/>
      <c r="C32" s="13"/>
      <c r="D32" s="13"/>
      <c r="E32" s="13"/>
      <c r="F32" s="34"/>
      <c r="G32" s="34"/>
      <c r="H32" s="33"/>
      <c r="I32" s="33"/>
      <c r="J32" s="33">
        <v>0</v>
      </c>
      <c r="K32" s="34"/>
      <c r="L32" s="45"/>
      <c r="M32" s="45"/>
      <c r="N32" s="45"/>
      <c r="O32" s="50"/>
      <c r="P32" s="8"/>
    </row>
    <row r="33" spans="1:16" ht="12.75">
      <c r="A33" s="33" t="s">
        <v>81</v>
      </c>
      <c r="B33" s="32"/>
      <c r="C33" s="13"/>
      <c r="D33" s="13"/>
      <c r="E33" s="13"/>
      <c r="F33" s="33"/>
      <c r="G33" s="34"/>
      <c r="H33" s="33"/>
      <c r="I33" s="33"/>
      <c r="J33" s="33">
        <f>SUM(J3:J32)</f>
        <v>6375</v>
      </c>
      <c r="K33" s="48"/>
      <c r="L33" s="41"/>
      <c r="M33" s="41"/>
      <c r="N33" s="41"/>
      <c r="O33" s="42"/>
      <c r="P33" s="8"/>
    </row>
    <row r="34" spans="1:16" ht="12.75">
      <c r="A34" s="43" t="s">
        <v>106</v>
      </c>
      <c r="B34" s="44"/>
      <c r="C34" s="43"/>
      <c r="D34" s="43"/>
      <c r="E34" s="43"/>
      <c r="F34" s="43"/>
      <c r="G34" s="45"/>
      <c r="H34" s="43"/>
      <c r="I34" s="43"/>
      <c r="J34" s="33">
        <f>SUM(J33)-I28</f>
        <v>645</v>
      </c>
      <c r="K34" s="34"/>
      <c r="L34" s="45"/>
      <c r="M34" s="45"/>
      <c r="N34" s="45"/>
      <c r="O34" s="45"/>
      <c r="P34" s="8"/>
    </row>
    <row r="35" spans="1:16" ht="12.75">
      <c r="A35" s="43"/>
      <c r="B35" s="44"/>
      <c r="C35" s="43" t="s">
        <v>73</v>
      </c>
      <c r="D35" s="43" t="s">
        <v>107</v>
      </c>
      <c r="E35" s="43"/>
      <c r="F35" s="43"/>
      <c r="G35" s="45"/>
      <c r="H35" s="43"/>
      <c r="I35" s="43"/>
      <c r="J35" s="43"/>
      <c r="K35" s="45"/>
      <c r="L35" s="45"/>
      <c r="M35" s="45"/>
      <c r="N35" s="45"/>
      <c r="O35" s="45"/>
      <c r="P35" s="8"/>
    </row>
    <row r="36" spans="1:10" ht="12.75">
      <c r="A36" s="8" t="s">
        <v>55</v>
      </c>
      <c r="B36" s="9">
        <v>11192.29</v>
      </c>
      <c r="C36" s="8" t="s">
        <v>74</v>
      </c>
      <c r="D36" s="8"/>
      <c r="E36" s="2">
        <v>450</v>
      </c>
      <c r="F36" s="1">
        <v>445</v>
      </c>
      <c r="G36" s="1"/>
      <c r="H36" s="1"/>
      <c r="I36" s="1"/>
      <c r="J36" s="1"/>
    </row>
    <row r="37" spans="1:11" ht="12.75">
      <c r="A37" s="8" t="s">
        <v>56</v>
      </c>
      <c r="B37" s="9">
        <v>3420.11</v>
      </c>
      <c r="C37" s="8" t="s">
        <v>24</v>
      </c>
      <c r="D37" s="8"/>
      <c r="E37" s="2">
        <v>139.7</v>
      </c>
      <c r="F37">
        <v>-3510</v>
      </c>
      <c r="I37" s="49"/>
      <c r="K37" s="2"/>
    </row>
    <row r="38" spans="1:11" ht="12.75">
      <c r="A38" s="8"/>
      <c r="B38" s="9"/>
      <c r="C38" s="8" t="s">
        <v>77</v>
      </c>
      <c r="D38" s="8"/>
      <c r="E38" s="2">
        <v>1521.43</v>
      </c>
      <c r="F38">
        <v>600</v>
      </c>
      <c r="I38" s="49"/>
      <c r="K38" s="2"/>
    </row>
    <row r="39" spans="1:11" ht="12.75">
      <c r="A39" s="8"/>
      <c r="B39" s="9"/>
      <c r="C39" s="8" t="s">
        <v>108</v>
      </c>
      <c r="D39" s="8"/>
      <c r="E39" s="2">
        <v>50</v>
      </c>
      <c r="F39">
        <v>1521.43</v>
      </c>
      <c r="I39" s="49"/>
      <c r="K39" s="2"/>
    </row>
    <row r="40" spans="1:11" ht="12.75">
      <c r="A40" s="8"/>
      <c r="B40" s="9"/>
      <c r="C40" s="8" t="s">
        <v>78</v>
      </c>
      <c r="D40" s="16"/>
      <c r="E40" s="53">
        <f>SUM(E36:E39)</f>
        <v>2161.13</v>
      </c>
      <c r="F40">
        <f>SUM(F36:F39)</f>
        <v>-943.5699999999999</v>
      </c>
      <c r="I40" s="55"/>
      <c r="K40" s="2"/>
    </row>
    <row r="41" spans="1:11" ht="12.75">
      <c r="A41" s="8" t="s">
        <v>80</v>
      </c>
      <c r="B41" s="46">
        <v>14611.06</v>
      </c>
      <c r="C41" s="8" t="s">
        <v>53</v>
      </c>
      <c r="D41" s="17"/>
      <c r="E41" s="54">
        <v>7798.94</v>
      </c>
      <c r="I41" s="49"/>
      <c r="J41" s="56"/>
      <c r="K41" s="53"/>
    </row>
    <row r="42" spans="1:11" ht="12.75">
      <c r="A42" s="8"/>
      <c r="B42" s="8"/>
      <c r="C42" s="8"/>
      <c r="D42" s="17"/>
      <c r="E42" s="17"/>
      <c r="I42" s="49"/>
      <c r="J42" s="57"/>
      <c r="K42" s="54"/>
    </row>
  </sheetData>
  <sheetProtection/>
  <mergeCells count="1"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Tedburn St Mary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user</cp:lastModifiedBy>
  <cp:lastPrinted>2018-09-10T18:01:41Z</cp:lastPrinted>
  <dcterms:created xsi:type="dcterms:W3CDTF">2010-05-05T14:39:49Z</dcterms:created>
  <dcterms:modified xsi:type="dcterms:W3CDTF">2020-02-25T18:46:05Z</dcterms:modified>
  <cp:category/>
  <cp:version/>
  <cp:contentType/>
  <cp:contentStatus/>
</cp:coreProperties>
</file>